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.0.1\Partage\P3. PF MEI\P3.3. IA\IA_2022-2023\02. Concours\C90 IA-Entreprise I\02. Formulaires\"/>
    </mc:Choice>
  </mc:AlternateContent>
  <xr:revisionPtr revIDLastSave="0" documentId="13_ncr:1_{E0029867-F2AA-4EE8-B757-4224C9B8AF9E}" xr6:coauthVersionLast="47" xr6:coauthVersionMax="47" xr10:uidLastSave="{00000000-0000-0000-0000-000000000000}"/>
  <workbookProtection workbookAlgorithmName="SHA-512" workbookHashValue="vj4hitpGuhXYc9w5t/2Kgxmft/KMKN8+B+S+aTKxVa89n8pIIqRIVzzev/vFSov19VG8GXyHoziRDUnvnwz0JQ==" workbookSaltValue="BBP+8ZLNltJSpUFSW8PmzQ==" workbookSpinCount="100000" lockStructure="1"/>
  <bookViews>
    <workbookView xWindow="-120" yWindow="-120" windowWidth="29040" windowHeight="15840" xr2:uid="{C14763AB-07B0-466D-ACFD-3CB394D69222}"/>
  </bookViews>
  <sheets>
    <sheet name="10. Coût et financement" sheetId="10" r:id="rId1"/>
  </sheets>
  <definedNames>
    <definedName name="_xlnm.Print_Area" localSheetId="0">'10. Coût et financement'!$B$1:$M$88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0" l="1"/>
  <c r="H84" i="10"/>
  <c r="G84" i="10"/>
  <c r="H79" i="10"/>
  <c r="G79" i="10"/>
  <c r="H74" i="10"/>
  <c r="G74" i="10"/>
  <c r="H68" i="10"/>
  <c r="G68" i="10"/>
  <c r="F47" i="10"/>
  <c r="J47" i="10"/>
  <c r="J40" i="10"/>
  <c r="G40" i="10"/>
  <c r="J20" i="10"/>
  <c r="G20" i="10"/>
  <c r="I58" i="10" l="1"/>
  <c r="J24" i="10" l="1"/>
  <c r="J35" i="10" s="1"/>
  <c r="L35" i="10" s="1"/>
  <c r="H24" i="10"/>
  <c r="H35" i="10" s="1"/>
  <c r="K24" i="10"/>
  <c r="K35" i="10" s="1"/>
  <c r="G35" i="10"/>
  <c r="I50" i="10" l="1"/>
  <c r="I53" i="10"/>
  <c r="I54" i="10"/>
  <c r="I55" i="10"/>
  <c r="I56" i="10"/>
  <c r="I57" i="10"/>
  <c r="I59" i="10"/>
  <c r="I60" i="10"/>
  <c r="M50" i="10"/>
  <c r="M53" i="10"/>
  <c r="M54" i="10"/>
  <c r="M55" i="10"/>
  <c r="M56" i="10"/>
  <c r="M57" i="10"/>
  <c r="M58" i="10"/>
  <c r="M59" i="10"/>
  <c r="M60" i="10"/>
  <c r="M49" i="10"/>
  <c r="I49" i="10"/>
  <c r="L25" i="10" l="1"/>
  <c r="L23" i="10"/>
  <c r="L26" i="10"/>
  <c r="L27" i="10"/>
  <c r="L28" i="10"/>
  <c r="L29" i="10"/>
  <c r="L31" i="10"/>
  <c r="L32" i="10"/>
  <c r="L33" i="10"/>
  <c r="L34" i="10"/>
  <c r="L22" i="10"/>
  <c r="I25" i="10"/>
  <c r="I23" i="10"/>
  <c r="I26" i="10"/>
  <c r="I27" i="10"/>
  <c r="I28" i="10"/>
  <c r="I29" i="10"/>
  <c r="I30" i="10"/>
  <c r="I31" i="10"/>
  <c r="I32" i="10"/>
  <c r="I33" i="10"/>
  <c r="I34" i="10"/>
  <c r="I22" i="10"/>
  <c r="I80" i="10"/>
  <c r="I81" i="10"/>
  <c r="I24" i="10" l="1"/>
  <c r="M52" i="10"/>
  <c r="I52" i="10"/>
  <c r="L24" i="10"/>
  <c r="M34" i="10"/>
  <c r="M28" i="10"/>
  <c r="M26" i="10"/>
  <c r="M32" i="10"/>
  <c r="M25" i="10"/>
  <c r="I35" i="10"/>
  <c r="M27" i="10"/>
  <c r="M23" i="10"/>
  <c r="N23" i="10" s="1"/>
  <c r="M31" i="10"/>
  <c r="M33" i="10"/>
  <c r="M29" i="10"/>
  <c r="M22" i="10"/>
  <c r="L30" i="10"/>
  <c r="M30" i="10" s="1"/>
  <c r="M51" i="10" l="1"/>
  <c r="I51" i="10"/>
  <c r="M24" i="10"/>
  <c r="M35" i="10"/>
  <c r="P38" i="10" s="1"/>
  <c r="J36" i="10" l="1"/>
  <c r="G36" i="10"/>
  <c r="F36" i="10"/>
  <c r="J61" i="10" l="1"/>
  <c r="I36" i="10"/>
  <c r="F61" i="10"/>
  <c r="G41" i="10"/>
  <c r="L36" i="10"/>
  <c r="J41" i="10"/>
  <c r="G70" i="10" l="1"/>
  <c r="G71" i="10" s="1"/>
  <c r="G37" i="10"/>
  <c r="H70" i="10"/>
  <c r="H71" i="10" s="1"/>
  <c r="J37" i="10"/>
  <c r="F62" i="10"/>
  <c r="I41" i="10"/>
  <c r="G76" i="10" s="1"/>
  <c r="I69" i="10"/>
  <c r="L41" i="10"/>
  <c r="M61" i="10"/>
  <c r="I61" i="10"/>
  <c r="J62" i="10"/>
  <c r="M36" i="10"/>
  <c r="H76" i="10" l="1"/>
  <c r="I76" i="10" s="1"/>
  <c r="M41" i="10"/>
  <c r="G42" i="10"/>
  <c r="J42" i="10"/>
  <c r="M37" i="10"/>
  <c r="M62" i="10"/>
  <c r="J63" i="10" s="1"/>
  <c r="I62" i="10"/>
  <c r="F63" i="10" s="1"/>
  <c r="I70" i="10"/>
  <c r="I71" i="10" s="1"/>
  <c r="M42" i="10" l="1"/>
  <c r="H75" i="10" s="1"/>
  <c r="F64" i="10"/>
  <c r="G75" i="10" l="1"/>
  <c r="G77" i="10" s="1"/>
  <c r="G82" i="10" s="1"/>
  <c r="G85" i="10" s="1"/>
  <c r="K85" i="10" s="1"/>
  <c r="J70" i="10"/>
  <c r="H77" i="10"/>
  <c r="H82" i="10" s="1"/>
  <c r="H85" i="10" s="1"/>
  <c r="K86" i="10" s="1"/>
  <c r="J69" i="10"/>
  <c r="N24" i="10"/>
  <c r="O24" i="10" s="1"/>
  <c r="J71" i="10" l="1"/>
  <c r="I75" i="10"/>
  <c r="I77" i="10" s="1"/>
  <c r="K69" i="10"/>
  <c r="I82" i="10" l="1"/>
  <c r="G88" i="10" s="1"/>
  <c r="J80" i="10" l="1"/>
  <c r="K88" i="10" l="1"/>
  <c r="J81" i="10"/>
  <c r="J76" i="10"/>
  <c r="J75" i="10"/>
  <c r="K75" i="10" s="1"/>
  <c r="J82" i="10" l="1"/>
  <c r="K82" i="10" s="1"/>
  <c r="J77" i="10"/>
</calcChain>
</file>

<file path=xl/sharedStrings.xml><?xml version="1.0" encoding="utf-8"?>
<sst xmlns="http://schemas.openxmlformats.org/spreadsheetml/2006/main" count="95" uniqueCount="63">
  <si>
    <t xml:space="preserve">Poste de dépenses </t>
  </si>
  <si>
    <t>Espèces ($)</t>
  </si>
  <si>
    <t>Total ($)</t>
  </si>
  <si>
    <t>Frais de déplacement et de séjour</t>
  </si>
  <si>
    <t>Coûts directs de matériel et d'inventaire</t>
  </si>
  <si>
    <t xml:space="preserve">Coûts directs des équipements </t>
  </si>
  <si>
    <t>Frais de location d'équipements</t>
  </si>
  <si>
    <t xml:space="preserve">Frais d'acquisition d'études ou autre documentation </t>
  </si>
  <si>
    <t xml:space="preserve">Frais d'animalerie et de plateformes </t>
  </si>
  <si>
    <t>Frais d'acquisition ou de gestion de la propriété intellectuelle</t>
  </si>
  <si>
    <t>Frais pour l'obtention d'une homologation ou d'une certification nécessaire à la commercialisation</t>
  </si>
  <si>
    <t>Frais relatifs aux expositions et aux salons pour présenter le produit ou le procédé et ainsi attirer des clients potentiels à la vitrine technologique</t>
  </si>
  <si>
    <t>Total</t>
  </si>
  <si>
    <t xml:space="preserve">Montant ($) </t>
  </si>
  <si>
    <t>Pourcentage</t>
  </si>
  <si>
    <t xml:space="preserve">Total des coûts directs </t>
  </si>
  <si>
    <t>Contribution du MEI aux frais de gestion du CRIBIQ</t>
  </si>
  <si>
    <t>Honoraires professionnels pour des services spécialiés et de sous-traitance par un IRPQ (Hors frais de recrutement de stagiaires)</t>
  </si>
  <si>
    <t>Année 1</t>
  </si>
  <si>
    <t>Année 2</t>
  </si>
  <si>
    <t>Année 3</t>
  </si>
  <si>
    <t xml:space="preserve">Coût total du projet </t>
  </si>
  <si>
    <t xml:space="preserve">Contribution du MEI via le CRIBIQ </t>
  </si>
  <si>
    <t>Financement du projet</t>
  </si>
  <si>
    <t>Frais de gestion du CRIBIQ (Montant à payer par les industriels au CRIBIQ)</t>
  </si>
  <si>
    <t>Contribution aux coûts direct du MEI via le CRIBIQ pour les entreprises  (50% des coûts directs du Projet, max 150 000$ par entreprise)</t>
  </si>
  <si>
    <t xml:space="preserve">Coûts directs de main-d'œuvre affectés au projet, y compris les avantages sociaux et les contributions aux régimes obligatoires </t>
  </si>
  <si>
    <t xml:space="preserve">Frais de gestion du CRIBIQ payé par les industriels </t>
  </si>
  <si>
    <t>Coûts directs de recrutement d'un stagiaire pour le projet assumés par les entreprises via l'IRPQ</t>
  </si>
  <si>
    <t>Total pour l'IRPQ</t>
  </si>
  <si>
    <t>Autre financement complémentaire (précisez)…........................................................</t>
  </si>
  <si>
    <t xml:space="preserve">Contribution aux frais de gestion du CRIBIQ </t>
  </si>
  <si>
    <t>Total des contributions privées et publiques par entreprise</t>
  </si>
  <si>
    <t xml:space="preserve">Attention: Veuillez choisir la durée du projet en années avant de remplir votre montage financier </t>
  </si>
  <si>
    <t>Assumées par le demandeur principal</t>
  </si>
  <si>
    <r>
      <t xml:space="preserve">Contributions aux coûts totaux du projet </t>
    </r>
    <r>
      <rPr>
        <u val="singleAccounting"/>
        <sz val="11"/>
        <color theme="1"/>
        <rFont val="Calibri"/>
        <family val="2"/>
        <scheme val="minor"/>
      </rPr>
      <t>excluant</t>
    </r>
    <r>
      <rPr>
        <sz val="11"/>
        <color theme="1"/>
        <rFont val="Calibri"/>
        <family val="2"/>
        <scheme val="minor"/>
      </rPr>
      <t xml:space="preserve"> FG du CRIBIQ</t>
    </r>
  </si>
  <si>
    <t xml:space="preserve">Total partiel du projet </t>
  </si>
  <si>
    <t xml:space="preserve">FG du CRIBIQ assumée par le MEI et qui sera déduite de la contribution du CRIBIQ </t>
  </si>
  <si>
    <t>Totaux</t>
  </si>
  <si>
    <t>Total des contributions du CRIBIQ au projet</t>
  </si>
  <si>
    <t xml:space="preserve">10. COÛT ET FINANCEMENT DU PROJET </t>
  </si>
  <si>
    <t>Assumées par l'entreprise codemandeur</t>
  </si>
  <si>
    <t>Nom de l'entreprise - Demandeur principal</t>
  </si>
  <si>
    <t>Nom de l'entreprise - Partenaire codemandeur 1</t>
  </si>
  <si>
    <t>Durée du projet en années</t>
  </si>
  <si>
    <t>10.1. Informations générales</t>
  </si>
  <si>
    <t xml:space="preserve">10.2. Dépenses globales du projet admissibles </t>
  </si>
  <si>
    <t xml:space="preserve">10.3. Ventilation des dépenses admissibles sur la durée du projet </t>
  </si>
  <si>
    <t>10.4. Financement du projet</t>
  </si>
  <si>
    <t xml:space="preserve">10.4.1. Financement Privé du projet </t>
  </si>
  <si>
    <t>10.4.2. Financement Public du projet en espèces</t>
  </si>
  <si>
    <t>10.4.3. Autres financement complémentaire pour les entreprises s'il y a lieu</t>
  </si>
  <si>
    <r>
      <rPr>
        <i/>
        <u/>
        <sz val="14"/>
        <color theme="1"/>
        <rFont val="Calibri"/>
        <family val="2"/>
        <scheme val="minor"/>
      </rPr>
      <t>N.B.2</t>
    </r>
    <r>
      <rPr>
        <i/>
        <sz val="14"/>
        <color theme="1"/>
        <rFont val="Calibri"/>
        <family val="2"/>
        <scheme val="minor"/>
      </rPr>
      <t xml:space="preserve">: </t>
    </r>
    <r>
      <rPr>
        <b/>
        <i/>
        <u/>
        <sz val="14"/>
        <color theme="1"/>
        <rFont val="Calibri"/>
        <family val="2"/>
        <scheme val="minor"/>
      </rPr>
      <t>Seules les cases blanches doivent être remplies</t>
    </r>
    <r>
      <rPr>
        <i/>
        <sz val="14"/>
        <color theme="1"/>
        <rFont val="Calibri"/>
        <family val="2"/>
        <scheme val="minor"/>
      </rPr>
      <t xml:space="preserve">. Votre onglet 10 est considéré conforme lorsqu'il ne comporte aucun message d'erreur en rouge. </t>
    </r>
  </si>
  <si>
    <t>10.2.2. Coût total du projet</t>
  </si>
  <si>
    <t>10.2.1. Coûts assumés par le privé</t>
  </si>
  <si>
    <t xml:space="preserve">Total des contributions publiques au projet </t>
  </si>
  <si>
    <r>
      <t>Total des contributions privées au projet (</t>
    </r>
    <r>
      <rPr>
        <b/>
        <u/>
        <sz val="14"/>
        <color theme="1"/>
        <rFont val="Calibri"/>
        <family val="2"/>
        <scheme val="minor"/>
      </rPr>
      <t>incluant</t>
    </r>
    <r>
      <rPr>
        <b/>
        <sz val="14"/>
        <color theme="1"/>
        <rFont val="Calibri"/>
        <family val="2"/>
        <scheme val="minor"/>
      </rPr>
      <t xml:space="preserve"> les FG du CRIBIQ)</t>
    </r>
  </si>
  <si>
    <r>
      <t xml:space="preserve">Frais de gestion du CRIBIQ
</t>
    </r>
    <r>
      <rPr>
        <b/>
        <sz val="11"/>
        <color theme="1"/>
        <rFont val="Calibri"/>
        <family val="2"/>
        <scheme val="minor"/>
      </rPr>
      <t>(Partie MEI à soustraire de la contribution du CRIBIQ)</t>
    </r>
  </si>
  <si>
    <t xml:space="preserve">Attention: Veuillez inscrire le nom de l'entreprise avant de remplir votre montage financier </t>
  </si>
  <si>
    <t>choisissez</t>
  </si>
  <si>
    <t>Nom de l'entreprise A</t>
  </si>
  <si>
    <t>Nom de l'entreprise B</t>
  </si>
  <si>
    <r>
      <rPr>
        <i/>
        <u/>
        <sz val="14"/>
        <color theme="1"/>
        <rFont val="Calibri"/>
        <family val="2"/>
        <scheme val="minor"/>
      </rPr>
      <t>N.B 1</t>
    </r>
    <r>
      <rPr>
        <i/>
        <sz val="14"/>
        <color theme="1"/>
        <rFont val="Calibri"/>
        <family val="2"/>
        <scheme val="minor"/>
      </rPr>
      <t xml:space="preserve">: Cette grille de calcul du montage financier a été conçu pour un projet impliquant 2 entreprises. Dans le cas où vous impliquerez plus de 2 entreprises, veuillez contacter Jean Philippe Chenel via courriel au jp.chenel@cribiq.qc.ca pour adaptez la grille à votre situation.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</si>
</sst>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#,##0\ &quot;$&quot;"/>
    <numFmt numFmtId="165" formatCode="_ * #,##0_)\ &quot;$&quot;_ ;_ * \(#,##0\)\ &quot;$&quot;_ ;_ * &quot;-&quot;??_)\ &quot;$&quot;_ ;_ @_ "/>
    <numFmt numFmtId="166" formatCode="_ * #,##0.00_)\ &quot;$&quot;_ ;_ * \(#,##0.00\)\ &quot;$&quot;_ ;_ * &quot;-&quot;_)\ &quot;$&quot;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8" tint="0.59999389629810485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0" fillId="0" borderId="34" xfId="0" applyBorder="1" applyProtection="1">
      <protection hidden="1"/>
    </xf>
    <xf numFmtId="0" fontId="0" fillId="0" borderId="0" xfId="0" applyProtection="1"/>
    <xf numFmtId="164" fontId="0" fillId="0" borderId="12" xfId="0" applyNumberFormat="1" applyBorder="1" applyProtection="1">
      <protection locked="0"/>
    </xf>
    <xf numFmtId="16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0" fontId="5" fillId="0" borderId="0" xfId="0" applyFont="1" applyBorder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42" fontId="0" fillId="4" borderId="4" xfId="0" applyNumberFormat="1" applyFill="1" applyBorder="1" applyAlignment="1" applyProtection="1">
      <alignment horizontal="center" vertical="center"/>
    </xf>
    <xf numFmtId="42" fontId="0" fillId="4" borderId="15" xfId="0" applyNumberForma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</xf>
    <xf numFmtId="165" fontId="1" fillId="10" borderId="27" xfId="1" applyNumberFormat="1" applyFont="1" applyFill="1" applyBorder="1" applyAlignment="1" applyProtection="1">
      <alignment horizontal="center" vertical="center"/>
      <protection hidden="1"/>
    </xf>
    <xf numFmtId="165" fontId="1" fillId="10" borderId="1" xfId="1" applyNumberFormat="1" applyFont="1" applyFill="1" applyBorder="1" applyAlignment="1" applyProtection="1">
      <alignment horizontal="center" vertical="center"/>
      <protection hidden="1"/>
    </xf>
    <xf numFmtId="165" fontId="1" fillId="10" borderId="3" xfId="1" applyNumberFormat="1" applyFont="1" applyFill="1" applyBorder="1" applyAlignment="1" applyProtection="1">
      <alignment horizontal="center" vertical="center"/>
      <protection hidden="1"/>
    </xf>
    <xf numFmtId="165" fontId="1" fillId="10" borderId="26" xfId="1" applyNumberFormat="1" applyFont="1" applyFill="1" applyBorder="1" applyAlignment="1" applyProtection="1">
      <alignment horizontal="center" vertical="center"/>
      <protection hidden="1"/>
    </xf>
    <xf numFmtId="0" fontId="0" fillId="11" borderId="28" xfId="0" applyFill="1" applyBorder="1" applyAlignment="1" applyProtection="1">
      <alignment horizontal="center" wrapText="1"/>
    </xf>
    <xf numFmtId="0" fontId="0" fillId="11" borderId="6" xfId="0" applyFill="1" applyBorder="1" applyAlignment="1" applyProtection="1">
      <alignment horizontal="center" wrapText="1"/>
    </xf>
    <xf numFmtId="0" fontId="0" fillId="11" borderId="7" xfId="0" applyFill="1" applyBorder="1" applyAlignment="1" applyProtection="1">
      <alignment horizontal="center" wrapText="1"/>
    </xf>
    <xf numFmtId="42" fontId="0" fillId="11" borderId="6" xfId="0" applyNumberFormat="1" applyFill="1" applyBorder="1" applyAlignment="1" applyProtection="1">
      <alignment horizontal="center" vertical="center"/>
    </xf>
    <xf numFmtId="10" fontId="0" fillId="11" borderId="22" xfId="0" applyNumberFormat="1" applyFill="1" applyBorder="1" applyAlignment="1" applyProtection="1">
      <alignment horizontal="center" vertical="center"/>
    </xf>
    <xf numFmtId="44" fontId="0" fillId="0" borderId="0" xfId="0" applyNumberFormat="1" applyProtection="1">
      <protection hidden="1"/>
    </xf>
    <xf numFmtId="42" fontId="0" fillId="5" borderId="4" xfId="0" applyNumberFormat="1" applyFill="1" applyBorder="1" applyAlignment="1" applyProtection="1">
      <alignment horizontal="center" vertical="center"/>
    </xf>
    <xf numFmtId="0" fontId="0" fillId="0" borderId="0" xfId="0" quotePrefix="1" applyProtection="1">
      <protection hidden="1"/>
    </xf>
    <xf numFmtId="0" fontId="0" fillId="0" borderId="0" xfId="0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wrapText="1"/>
    </xf>
    <xf numFmtId="164" fontId="0" fillId="0" borderId="0" xfId="0" applyNumberFormat="1" applyBorder="1" applyProtection="1">
      <protection hidden="1"/>
    </xf>
    <xf numFmtId="0" fontId="5" fillId="0" borderId="3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" fillId="5" borderId="4" xfId="0" applyNumberFormat="1" applyFont="1" applyFill="1" applyBorder="1" applyAlignment="1" applyProtection="1">
      <alignment horizontal="center" vertical="center"/>
    </xf>
    <xf numFmtId="165" fontId="14" fillId="10" borderId="44" xfId="1" applyNumberFormat="1" applyFont="1" applyFill="1" applyBorder="1" applyAlignment="1" applyProtection="1">
      <alignment horizontal="center" vertical="center"/>
      <protection hidden="1"/>
    </xf>
    <xf numFmtId="42" fontId="0" fillId="15" borderId="13" xfId="0" applyNumberFormat="1" applyFill="1" applyBorder="1" applyAlignment="1" applyProtection="1">
      <alignment horizontal="center" vertical="center"/>
      <protection hidden="1"/>
    </xf>
    <xf numFmtId="42" fontId="0" fillId="15" borderId="41" xfId="0" applyNumberFormat="1" applyFill="1" applyBorder="1" applyAlignment="1" applyProtection="1">
      <alignment horizontal="center" vertical="center"/>
      <protection hidden="1"/>
    </xf>
    <xf numFmtId="0" fontId="0" fillId="15" borderId="12" xfId="0" applyFill="1" applyBorder="1" applyAlignment="1" applyProtection="1">
      <alignment horizontal="center" vertical="center"/>
    </xf>
    <xf numFmtId="0" fontId="0" fillId="15" borderId="4" xfId="0" applyFill="1" applyBorder="1" applyAlignment="1" applyProtection="1">
      <alignment horizontal="center" vertical="center"/>
    </xf>
    <xf numFmtId="0" fontId="0" fillId="15" borderId="13" xfId="0" applyFill="1" applyBorder="1" applyAlignment="1" applyProtection="1">
      <alignment horizontal="center" vertical="center"/>
    </xf>
    <xf numFmtId="0" fontId="0" fillId="15" borderId="10" xfId="0" applyFill="1" applyBorder="1" applyAlignment="1" applyProtection="1">
      <alignment horizontal="center"/>
      <protection hidden="1"/>
    </xf>
    <xf numFmtId="0" fontId="13" fillId="15" borderId="10" xfId="0" applyFont="1" applyFill="1" applyBorder="1" applyAlignment="1" applyProtection="1">
      <alignment horizontal="center"/>
      <protection hidden="1"/>
    </xf>
    <xf numFmtId="0" fontId="0" fillId="15" borderId="11" xfId="0" applyFill="1" applyBorder="1" applyAlignment="1" applyProtection="1">
      <alignment horizontal="center"/>
      <protection hidden="1"/>
    </xf>
    <xf numFmtId="0" fontId="0" fillId="15" borderId="10" xfId="0" applyFill="1" applyBorder="1" applyAlignment="1" applyProtection="1">
      <alignment horizontal="center" vertical="center"/>
      <protection hidden="1"/>
    </xf>
    <xf numFmtId="0" fontId="13" fillId="15" borderId="10" xfId="0" applyFont="1" applyFill="1" applyBorder="1" applyAlignment="1" applyProtection="1">
      <alignment horizontal="center" vertical="center"/>
      <protection hidden="1"/>
    </xf>
    <xf numFmtId="0" fontId="0" fillId="15" borderId="11" xfId="0" applyFill="1" applyBorder="1" applyAlignment="1" applyProtection="1">
      <alignment horizontal="center" vertical="center"/>
      <protection hidden="1"/>
    </xf>
    <xf numFmtId="42" fontId="0" fillId="15" borderId="4" xfId="0" applyNumberFormat="1" applyFill="1" applyBorder="1" applyAlignment="1" applyProtection="1">
      <alignment horizontal="center" vertical="center"/>
      <protection hidden="1"/>
    </xf>
    <xf numFmtId="42" fontId="0" fillId="15" borderId="49" xfId="0" applyNumberFormat="1" applyFill="1" applyBorder="1" applyAlignment="1" applyProtection="1">
      <alignment horizontal="center" vertical="center"/>
      <protection hidden="1"/>
    </xf>
    <xf numFmtId="42" fontId="0" fillId="15" borderId="5" xfId="0" applyNumberFormat="1" applyFill="1" applyBorder="1" applyAlignment="1" applyProtection="1">
      <alignment horizontal="center" vertical="center"/>
      <protection hidden="1"/>
    </xf>
    <xf numFmtId="42" fontId="0" fillId="15" borderId="8" xfId="0" applyNumberFormat="1" applyFill="1" applyBorder="1" applyAlignment="1" applyProtection="1">
      <alignment horizontal="center" vertical="center"/>
      <protection hidden="1"/>
    </xf>
    <xf numFmtId="42" fontId="0" fillId="15" borderId="18" xfId="0" applyNumberFormat="1" applyFill="1" applyBorder="1" applyAlignment="1" applyProtection="1">
      <alignment horizontal="center" vertical="center"/>
      <protection hidden="1"/>
    </xf>
    <xf numFmtId="166" fontId="0" fillId="15" borderId="24" xfId="0" applyNumberFormat="1" applyFill="1" applyBorder="1" applyAlignment="1" applyProtection="1">
      <alignment horizontal="center" vertical="center"/>
      <protection hidden="1"/>
    </xf>
    <xf numFmtId="42" fontId="0" fillId="15" borderId="0" xfId="0" applyNumberFormat="1" applyFill="1" applyBorder="1" applyAlignment="1" applyProtection="1">
      <alignment horizontal="center" vertical="center"/>
      <protection hidden="1"/>
    </xf>
    <xf numFmtId="42" fontId="0" fillId="15" borderId="36" xfId="0" applyNumberFormat="1" applyFill="1" applyBorder="1" applyAlignment="1" applyProtection="1">
      <alignment horizontal="center" vertical="center"/>
      <protection hidden="1"/>
    </xf>
    <xf numFmtId="42" fontId="0" fillId="15" borderId="42" xfId="0" applyNumberFormat="1" applyFill="1" applyBorder="1" applyAlignment="1" applyProtection="1">
      <alignment horizontal="center" vertical="center"/>
      <protection hidden="1"/>
    </xf>
    <xf numFmtId="42" fontId="0" fillId="15" borderId="46" xfId="0" applyNumberFormat="1" applyFill="1" applyBorder="1" applyAlignment="1" applyProtection="1">
      <alignment horizontal="center" vertical="center"/>
      <protection hidden="1"/>
    </xf>
    <xf numFmtId="42" fontId="0" fillId="15" borderId="39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1" fillId="5" borderId="10" xfId="0" applyNumberFormat="1" applyFont="1" applyFill="1" applyBorder="1" applyAlignment="1" applyProtection="1">
      <alignment horizontal="center" vertical="center"/>
    </xf>
    <xf numFmtId="42" fontId="0" fillId="5" borderId="10" xfId="0" applyNumberFormat="1" applyFill="1" applyBorder="1" applyAlignment="1" applyProtection="1">
      <alignment horizontal="center" vertical="center"/>
    </xf>
    <xf numFmtId="42" fontId="1" fillId="15" borderId="26" xfId="0" applyNumberFormat="1" applyFont="1" applyFill="1" applyBorder="1" applyAlignment="1" applyProtection="1">
      <alignment horizontal="center" vertical="center"/>
      <protection hidden="1"/>
    </xf>
    <xf numFmtId="42" fontId="0" fillId="15" borderId="2" xfId="0" applyNumberFormat="1" applyFill="1" applyBorder="1" applyAlignment="1" applyProtection="1">
      <alignment horizontal="center" vertical="center"/>
      <protection hidden="1"/>
    </xf>
    <xf numFmtId="164" fontId="0" fillId="15" borderId="4" xfId="0" applyNumberFormat="1" applyFill="1" applyBorder="1" applyAlignment="1" applyProtection="1">
      <alignment horizontal="center" vertical="center"/>
    </xf>
    <xf numFmtId="9" fontId="0" fillId="15" borderId="13" xfId="0" applyNumberFormat="1" applyFill="1" applyBorder="1" applyAlignment="1" applyProtection="1">
      <alignment horizontal="center" vertical="center"/>
    </xf>
    <xf numFmtId="9" fontId="0" fillId="10" borderId="22" xfId="0" applyNumberFormat="1" applyFill="1" applyBorder="1" applyAlignment="1" applyProtection="1">
      <alignment horizontal="center" vertical="center"/>
    </xf>
    <xf numFmtId="9" fontId="0" fillId="4" borderId="13" xfId="0" applyNumberFormat="1" applyFill="1" applyBorder="1" applyAlignment="1" applyProtection="1">
      <alignment horizontal="center" vertical="center"/>
    </xf>
    <xf numFmtId="9" fontId="0" fillId="4" borderId="16" xfId="0" applyNumberFormat="1" applyFill="1" applyBorder="1" applyAlignment="1" applyProtection="1">
      <alignment horizontal="center" vertical="center"/>
    </xf>
    <xf numFmtId="164" fontId="0" fillId="10" borderId="5" xfId="0" applyNumberFormat="1" applyFill="1" applyBorder="1" applyAlignment="1" applyProtection="1">
      <alignment vertical="center"/>
    </xf>
    <xf numFmtId="164" fontId="0" fillId="10" borderId="5" xfId="0" applyNumberFormat="1" applyFill="1" applyBorder="1" applyAlignment="1" applyProtection="1">
      <alignment horizontal="center" vertical="center"/>
    </xf>
    <xf numFmtId="164" fontId="0" fillId="10" borderId="4" xfId="0" applyNumberFormat="1" applyFill="1" applyBorder="1" applyAlignment="1" applyProtection="1">
      <alignment horizontal="center" vertical="center"/>
    </xf>
    <xf numFmtId="164" fontId="0" fillId="10" borderId="10" xfId="0" applyNumberFormat="1" applyFill="1" applyBorder="1" applyAlignment="1" applyProtection="1">
      <alignment horizontal="center" vertical="center"/>
    </xf>
    <xf numFmtId="42" fontId="0" fillId="0" borderId="0" xfId="0" applyNumberFormat="1" applyProtection="1">
      <protection hidden="1"/>
    </xf>
    <xf numFmtId="42" fontId="0" fillId="15" borderId="26" xfId="0" applyNumberFormat="1" applyFont="1" applyFill="1" applyBorder="1" applyAlignment="1" applyProtection="1">
      <alignment horizontal="center" vertical="center"/>
      <protection hidden="1"/>
    </xf>
    <xf numFmtId="42" fontId="0" fillId="15" borderId="27" xfId="0" applyNumberFormat="1" applyFill="1" applyBorder="1" applyAlignment="1" applyProtection="1">
      <alignment horizontal="center" vertical="center"/>
      <protection hidden="1"/>
    </xf>
    <xf numFmtId="42" fontId="0" fillId="15" borderId="25" xfId="0" applyNumberFormat="1" applyFont="1" applyFill="1" applyBorder="1" applyAlignment="1" applyProtection="1">
      <alignment horizontal="center" vertical="center"/>
    </xf>
    <xf numFmtId="42" fontId="0" fillId="15" borderId="30" xfId="0" applyNumberFormat="1" applyFill="1" applyBorder="1" applyAlignment="1" applyProtection="1">
      <alignment horizontal="center" vertical="center"/>
      <protection hidden="1"/>
    </xf>
    <xf numFmtId="9" fontId="1" fillId="0" borderId="0" xfId="2" applyNumberFormat="1" applyFont="1" applyAlignment="1" applyProtection="1">
      <alignment horizontal="center" vertical="center"/>
      <protection hidden="1"/>
    </xf>
    <xf numFmtId="0" fontId="0" fillId="14" borderId="3" xfId="0" applyFill="1" applyBorder="1" applyAlignment="1" applyProtection="1">
      <alignment horizontal="center"/>
    </xf>
    <xf numFmtId="0" fontId="5" fillId="0" borderId="0" xfId="0" applyFont="1" applyAlignment="1" applyProtection="1">
      <alignment vertical="center" wrapText="1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vertical="center" wrapText="1"/>
      <protection hidden="1"/>
    </xf>
    <xf numFmtId="0" fontId="0" fillId="0" borderId="34" xfId="0" applyBorder="1" applyAlignment="1" applyProtection="1"/>
    <xf numFmtId="0" fontId="0" fillId="0" borderId="0" xfId="0" applyAlignment="1" applyProtection="1"/>
    <xf numFmtId="0" fontId="12" fillId="0" borderId="0" xfId="0" applyFont="1" applyFill="1" applyAlignment="1" applyProtection="1">
      <alignment horizontal="center"/>
    </xf>
    <xf numFmtId="164" fontId="0" fillId="11" borderId="18" xfId="0" applyNumberFormat="1" applyFill="1" applyBorder="1" applyAlignment="1" applyProtection="1">
      <alignment horizontal="center" vertical="center"/>
    </xf>
    <xf numFmtId="42" fontId="0" fillId="11" borderId="53" xfId="0" applyNumberFormat="1" applyFill="1" applyBorder="1" applyAlignment="1" applyProtection="1">
      <alignment horizontal="center" vertical="center"/>
    </xf>
    <xf numFmtId="0" fontId="5" fillId="0" borderId="0" xfId="0" applyFont="1" applyAlignment="1" applyProtection="1"/>
    <xf numFmtId="0" fontId="0" fillId="0" borderId="0" xfId="0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5" fillId="0" borderId="34" xfId="0" applyFont="1" applyBorder="1" applyAlignment="1" applyProtection="1">
      <alignment vertical="center" wrapText="1"/>
      <protection hidden="1"/>
    </xf>
    <xf numFmtId="42" fontId="0" fillId="9" borderId="26" xfId="0" applyNumberFormat="1" applyFill="1" applyBorder="1" applyAlignment="1" applyProtection="1">
      <alignment horizontal="center" vertical="center"/>
      <protection hidden="1"/>
    </xf>
    <xf numFmtId="42" fontId="15" fillId="9" borderId="26" xfId="0" applyNumberFormat="1" applyFont="1" applyFill="1" applyBorder="1" applyAlignment="1" applyProtection="1">
      <alignment horizontal="center" vertical="center"/>
      <protection locked="0"/>
    </xf>
    <xf numFmtId="42" fontId="1" fillId="9" borderId="27" xfId="0" applyNumberFormat="1" applyFont="1" applyFill="1" applyBorder="1" applyAlignment="1" applyProtection="1">
      <alignment horizontal="center" vertical="center"/>
      <protection hidden="1"/>
    </xf>
    <xf numFmtId="42" fontId="0" fillId="9" borderId="25" xfId="0" applyNumberFormat="1" applyFill="1" applyBorder="1" applyAlignment="1" applyProtection="1">
      <alignment horizontal="center" vertical="center"/>
      <protection hidden="1"/>
    </xf>
    <xf numFmtId="165" fontId="1" fillId="9" borderId="30" xfId="1" applyNumberFormat="1" applyFont="1" applyFill="1" applyBorder="1" applyAlignment="1" applyProtection="1">
      <alignment horizontal="center" vertical="center"/>
      <protection hidden="1"/>
    </xf>
    <xf numFmtId="42" fontId="0" fillId="15" borderId="54" xfId="0" applyNumberFormat="1" applyFont="1" applyFill="1" applyBorder="1" applyAlignment="1" applyProtection="1">
      <alignment horizontal="center" vertical="center"/>
      <protection hidden="1"/>
    </xf>
    <xf numFmtId="42" fontId="1" fillId="15" borderId="0" xfId="0" applyNumberFormat="1" applyFont="1" applyFill="1" applyBorder="1" applyAlignment="1" applyProtection="1">
      <alignment horizontal="center" vertical="center"/>
      <protection hidden="1"/>
    </xf>
    <xf numFmtId="42" fontId="0" fillId="15" borderId="57" xfId="0" applyNumberFormat="1" applyFill="1" applyBorder="1" applyAlignment="1" applyProtection="1">
      <alignment horizontal="center" vertical="center"/>
      <protection hidden="1"/>
    </xf>
    <xf numFmtId="42" fontId="0" fillId="15" borderId="55" xfId="0" applyNumberFormat="1" applyFont="1" applyFill="1" applyBorder="1" applyAlignment="1" applyProtection="1">
      <alignment horizontal="center" vertical="center"/>
    </xf>
    <xf numFmtId="42" fontId="0" fillId="15" borderId="38" xfId="0" applyNumberFormat="1" applyFill="1" applyBorder="1" applyAlignment="1" applyProtection="1">
      <alignment horizontal="center" vertical="center"/>
      <protection hidden="1"/>
    </xf>
    <xf numFmtId="42" fontId="17" fillId="9" borderId="27" xfId="0" applyNumberFormat="1" applyFont="1" applyFill="1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wrapText="1"/>
    </xf>
    <xf numFmtId="42" fontId="2" fillId="9" borderId="30" xfId="0" applyNumberFormat="1" applyFont="1" applyFill="1" applyBorder="1" applyAlignment="1" applyProtection="1">
      <alignment horizontal="center" vertical="center"/>
      <protection hidden="1"/>
    </xf>
    <xf numFmtId="164" fontId="0" fillId="15" borderId="4" xfId="0" applyNumberFormat="1" applyFont="1" applyFill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vertical="center"/>
      <protection locked="0"/>
    </xf>
    <xf numFmtId="164" fontId="0" fillId="15" borderId="13" xfId="0" applyNumberFormat="1" applyFill="1" applyBorder="1" applyAlignment="1" applyProtection="1">
      <alignment vertical="center"/>
    </xf>
    <xf numFmtId="164" fontId="0" fillId="15" borderId="12" xfId="0" applyNumberFormat="1" applyFill="1" applyBorder="1" applyAlignment="1" applyProtection="1">
      <alignment vertical="center"/>
    </xf>
    <xf numFmtId="164" fontId="0" fillId="15" borderId="4" xfId="0" applyNumberFormat="1" applyFill="1" applyBorder="1" applyAlignment="1" applyProtection="1">
      <alignment vertical="center"/>
    </xf>
    <xf numFmtId="164" fontId="0" fillId="15" borderId="15" xfId="0" applyNumberFormat="1" applyFill="1" applyBorder="1" applyAlignment="1" applyProtection="1">
      <alignment vertical="center"/>
    </xf>
    <xf numFmtId="164" fontId="0" fillId="15" borderId="16" xfId="0" applyNumberFormat="1" applyFill="1" applyBorder="1" applyAlignment="1" applyProtection="1">
      <alignment vertical="center"/>
    </xf>
    <xf numFmtId="164" fontId="0" fillId="0" borderId="4" xfId="0" applyNumberFormat="1" applyBorder="1" applyAlignment="1" applyProtection="1">
      <alignment vertical="center"/>
      <protection locked="0"/>
    </xf>
    <xf numFmtId="164" fontId="0" fillId="15" borderId="4" xfId="0" applyNumberFormat="1" applyFill="1" applyBorder="1" applyAlignment="1" applyProtection="1">
      <alignment vertical="center"/>
      <protection locked="0"/>
    </xf>
    <xf numFmtId="44" fontId="0" fillId="15" borderId="13" xfId="1" applyFont="1" applyFill="1" applyBorder="1" applyAlignment="1" applyProtection="1">
      <alignment vertical="center"/>
    </xf>
    <xf numFmtId="44" fontId="0" fillId="15" borderId="4" xfId="1" applyFont="1" applyFill="1" applyBorder="1" applyAlignment="1" applyProtection="1">
      <alignment vertical="center"/>
    </xf>
    <xf numFmtId="0" fontId="0" fillId="15" borderId="7" xfId="0" applyFill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vertical="center"/>
      <protection locked="0"/>
    </xf>
    <xf numFmtId="164" fontId="0" fillId="15" borderId="7" xfId="0" applyNumberFormat="1" applyFill="1" applyBorder="1" applyAlignment="1" applyProtection="1">
      <alignment vertical="center"/>
    </xf>
    <xf numFmtId="164" fontId="0" fillId="15" borderId="58" xfId="0" applyNumberFormat="1" applyFill="1" applyBorder="1" applyAlignment="1" applyProtection="1">
      <alignment vertical="center"/>
    </xf>
    <xf numFmtId="0" fontId="0" fillId="11" borderId="62" xfId="0" applyFill="1" applyBorder="1" applyAlignment="1" applyProtection="1">
      <alignment horizontal="center" wrapText="1"/>
    </xf>
    <xf numFmtId="0" fontId="0" fillId="11" borderId="56" xfId="0" applyFill="1" applyBorder="1" applyAlignment="1" applyProtection="1">
      <alignment horizontal="center" wrapText="1"/>
    </xf>
    <xf numFmtId="0" fontId="0" fillId="11" borderId="63" xfId="0" applyFill="1" applyBorder="1" applyAlignment="1" applyProtection="1">
      <alignment horizontal="center" wrapText="1"/>
    </xf>
    <xf numFmtId="164" fontId="0" fillId="10" borderId="4" xfId="0" applyNumberFormat="1" applyFill="1" applyBorder="1" applyAlignment="1" applyProtection="1">
      <alignment vertical="center"/>
    </xf>
    <xf numFmtId="0" fontId="0" fillId="14" borderId="1" xfId="0" applyFill="1" applyBorder="1" applyAlignment="1" applyProtection="1">
      <alignment horizontal="center"/>
    </xf>
    <xf numFmtId="0" fontId="0" fillId="14" borderId="2" xfId="0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2" fillId="13" borderId="1" xfId="0" applyFont="1" applyFill="1" applyBorder="1" applyAlignment="1" applyProtection="1">
      <alignment horizontal="center"/>
    </xf>
    <xf numFmtId="0" fontId="12" fillId="13" borderId="2" xfId="0" applyFont="1" applyFill="1" applyBorder="1" applyAlignment="1" applyProtection="1">
      <alignment horizontal="center"/>
    </xf>
    <xf numFmtId="0" fontId="0" fillId="0" borderId="31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wrapText="1"/>
    </xf>
    <xf numFmtId="0" fontId="0" fillId="7" borderId="28" xfId="0" applyFill="1" applyBorder="1" applyAlignment="1" applyProtection="1">
      <alignment horizontal="left" vertical="center" wrapText="1"/>
    </xf>
    <xf numFmtId="0" fontId="0" fillId="7" borderId="6" xfId="0" applyFill="1" applyBorder="1" applyAlignment="1" applyProtection="1">
      <alignment horizontal="left" vertical="center" wrapText="1"/>
    </xf>
    <xf numFmtId="0" fontId="0" fillId="7" borderId="22" xfId="0" applyFill="1" applyBorder="1" applyAlignment="1" applyProtection="1">
      <alignment horizontal="left" vertical="center" wrapText="1"/>
    </xf>
    <xf numFmtId="0" fontId="0" fillId="7" borderId="28" xfId="0" applyFill="1" applyBorder="1" applyAlignment="1" applyProtection="1">
      <alignment horizontal="left" vertical="center" wrapText="1"/>
      <protection hidden="1"/>
    </xf>
    <xf numFmtId="0" fontId="0" fillId="7" borderId="6" xfId="0" applyFill="1" applyBorder="1" applyAlignment="1" applyProtection="1">
      <alignment horizontal="left" vertical="center" wrapText="1"/>
      <protection hidden="1"/>
    </xf>
    <xf numFmtId="0" fontId="0" fillId="7" borderId="22" xfId="0" applyFill="1" applyBorder="1" applyAlignment="1" applyProtection="1">
      <alignment horizontal="left" vertical="center" wrapText="1"/>
      <protection hidden="1"/>
    </xf>
    <xf numFmtId="0" fontId="0" fillId="15" borderId="19" xfId="0" applyFill="1" applyBorder="1" applyAlignment="1" applyProtection="1">
      <alignment horizontal="center"/>
    </xf>
    <xf numFmtId="0" fontId="0" fillId="15" borderId="20" xfId="0" applyFill="1" applyBorder="1" applyAlignment="1" applyProtection="1">
      <alignment horizontal="center"/>
    </xf>
    <xf numFmtId="0" fontId="0" fillId="15" borderId="21" xfId="0" applyFill="1" applyBorder="1" applyAlignment="1" applyProtection="1">
      <alignment horizontal="center"/>
    </xf>
    <xf numFmtId="0" fontId="10" fillId="15" borderId="28" xfId="0" applyFont="1" applyFill="1" applyBorder="1" applyAlignment="1" applyProtection="1">
      <alignment horizontal="left"/>
    </xf>
    <xf numFmtId="0" fontId="10" fillId="15" borderId="6" xfId="0" applyFont="1" applyFill="1" applyBorder="1" applyAlignment="1" applyProtection="1">
      <alignment horizontal="left"/>
    </xf>
    <xf numFmtId="0" fontId="10" fillId="15" borderId="7" xfId="0" applyFont="1" applyFill="1" applyBorder="1" applyAlignment="1" applyProtection="1">
      <alignment horizontal="left"/>
    </xf>
    <xf numFmtId="164" fontId="2" fillId="3" borderId="29" xfId="0" applyNumberFormat="1" applyFont="1" applyFill="1" applyBorder="1" applyAlignment="1" applyProtection="1">
      <alignment horizontal="center"/>
    </xf>
    <xf numFmtId="164" fontId="2" fillId="3" borderId="17" xfId="0" applyNumberFormat="1" applyFont="1" applyFill="1" applyBorder="1" applyAlignment="1" applyProtection="1">
      <alignment horizontal="center"/>
    </xf>
    <xf numFmtId="164" fontId="2" fillId="3" borderId="43" xfId="0" applyNumberFormat="1" applyFont="1" applyFill="1" applyBorder="1" applyAlignment="1" applyProtection="1">
      <alignment horizontal="center"/>
    </xf>
    <xf numFmtId="42" fontId="0" fillId="3" borderId="37" xfId="0" applyNumberFormat="1" applyFont="1" applyFill="1" applyBorder="1" applyAlignment="1" applyProtection="1">
      <alignment horizontal="center" vertical="center"/>
      <protection hidden="1"/>
    </xf>
    <xf numFmtId="42" fontId="0" fillId="3" borderId="52" xfId="0" applyNumberFormat="1" applyFont="1" applyFill="1" applyBorder="1" applyAlignment="1" applyProtection="1">
      <alignment horizontal="center" vertical="center"/>
      <protection hidden="1"/>
    </xf>
    <xf numFmtId="0" fontId="2" fillId="0" borderId="32" xfId="0" applyFont="1" applyFill="1" applyBorder="1" applyAlignment="1" applyProtection="1">
      <alignment horizontal="left" vertical="center"/>
      <protection hidden="1"/>
    </xf>
    <xf numFmtId="0" fontId="2" fillId="0" borderId="23" xfId="0" applyFont="1" applyFill="1" applyBorder="1" applyAlignment="1" applyProtection="1">
      <alignment horizontal="left" vertical="center"/>
      <protection hidden="1"/>
    </xf>
    <xf numFmtId="0" fontId="2" fillId="0" borderId="33" xfId="0" applyFont="1" applyFill="1" applyBorder="1" applyAlignment="1" applyProtection="1">
      <alignment horizontal="left" vertical="center"/>
      <protection hidden="1"/>
    </xf>
    <xf numFmtId="0" fontId="2" fillId="0" borderId="50" xfId="0" applyFont="1" applyFill="1" applyBorder="1" applyAlignment="1" applyProtection="1">
      <alignment horizontal="left" vertical="center"/>
      <protection hidden="1"/>
    </xf>
    <xf numFmtId="0" fontId="2" fillId="0" borderId="51" xfId="0" applyFont="1" applyFill="1" applyBorder="1" applyAlignment="1" applyProtection="1">
      <alignment horizontal="left" vertical="center"/>
      <protection hidden="1"/>
    </xf>
    <xf numFmtId="0" fontId="2" fillId="0" borderId="35" xfId="0" applyFont="1" applyFill="1" applyBorder="1" applyAlignment="1" applyProtection="1">
      <alignment horizontal="left" vertical="center"/>
      <protection hidden="1"/>
    </xf>
    <xf numFmtId="0" fontId="12" fillId="13" borderId="3" xfId="0" applyFont="1" applyFill="1" applyBorder="1" applyAlignment="1" applyProtection="1">
      <alignment horizontal="center"/>
    </xf>
    <xf numFmtId="42" fontId="2" fillId="9" borderId="1" xfId="0" applyNumberFormat="1" applyFont="1" applyFill="1" applyBorder="1" applyAlignment="1" applyProtection="1">
      <alignment horizontal="center" vertical="center"/>
      <protection hidden="1"/>
    </xf>
    <xf numFmtId="42" fontId="2" fillId="9" borderId="2" xfId="0" applyNumberFormat="1" applyFont="1" applyFill="1" applyBorder="1" applyAlignment="1" applyProtection="1">
      <alignment horizontal="center" vertical="center"/>
      <protection hidden="1"/>
    </xf>
    <xf numFmtId="42" fontId="2" fillId="9" borderId="3" xfId="0" applyNumberFormat="1" applyFont="1" applyFill="1" applyBorder="1" applyAlignment="1" applyProtection="1">
      <alignment horizontal="center" vertical="center"/>
      <protection hidden="1"/>
    </xf>
    <xf numFmtId="42" fontId="2" fillId="9" borderId="25" xfId="0" applyNumberFormat="1" applyFont="1" applyFill="1" applyBorder="1" applyAlignment="1" applyProtection="1">
      <alignment horizontal="center" vertical="center"/>
      <protection hidden="1"/>
    </xf>
    <xf numFmtId="42" fontId="2" fillId="9" borderId="26" xfId="0" applyNumberFormat="1" applyFont="1" applyFill="1" applyBorder="1" applyAlignment="1" applyProtection="1">
      <alignment horizontal="center" vertical="center"/>
      <protection hidden="1"/>
    </xf>
    <xf numFmtId="42" fontId="2" fillId="9" borderId="44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7" borderId="12" xfId="0" applyFill="1" applyBorder="1" applyAlignment="1" applyProtection="1">
      <alignment horizontal="left" wrapText="1"/>
      <protection hidden="1"/>
    </xf>
    <xf numFmtId="0" fontId="0" fillId="7" borderId="4" xfId="0" applyFill="1" applyBorder="1" applyAlignment="1" applyProtection="1">
      <alignment horizontal="left" wrapText="1"/>
      <protection hidden="1"/>
    </xf>
    <xf numFmtId="42" fontId="17" fillId="9" borderId="26" xfId="0" applyNumberFormat="1" applyFont="1" applyFill="1" applyBorder="1" applyAlignment="1" applyProtection="1">
      <alignment horizontal="center" vertical="center"/>
      <protection hidden="1"/>
    </xf>
    <xf numFmtId="0" fontId="0" fillId="7" borderId="55" xfId="0" applyFill="1" applyBorder="1" applyAlignment="1" applyProtection="1">
      <alignment horizontal="left" vertical="center"/>
      <protection hidden="1"/>
    </xf>
    <xf numFmtId="0" fontId="0" fillId="7" borderId="54" xfId="0" applyFill="1" applyBorder="1" applyAlignment="1" applyProtection="1">
      <alignment horizontal="left" vertical="center"/>
      <protection hidden="1"/>
    </xf>
    <xf numFmtId="0" fontId="0" fillId="7" borderId="31" xfId="0" applyFill="1" applyBorder="1" applyAlignment="1" applyProtection="1">
      <alignment horizontal="left" vertical="center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Alignment="1" applyProtection="1">
      <alignment horizontal="center" vertical="center" wrapText="1"/>
      <protection hidden="1"/>
    </xf>
    <xf numFmtId="0" fontId="12" fillId="13" borderId="59" xfId="0" applyFont="1" applyFill="1" applyBorder="1" applyAlignment="1">
      <alignment horizontal="center"/>
    </xf>
    <xf numFmtId="0" fontId="12" fillId="13" borderId="60" xfId="0" applyFont="1" applyFill="1" applyBorder="1" applyAlignment="1">
      <alignment horizontal="center"/>
    </xf>
    <xf numFmtId="0" fontId="12" fillId="13" borderId="61" xfId="0" applyFont="1" applyFill="1" applyBorder="1" applyAlignment="1">
      <alignment horizontal="center"/>
    </xf>
    <xf numFmtId="0" fontId="17" fillId="15" borderId="9" xfId="0" applyFont="1" applyFill="1" applyBorder="1" applyAlignment="1">
      <alignment horizontal="left" vertical="center"/>
    </xf>
    <xf numFmtId="0" fontId="17" fillId="15" borderId="10" xfId="0" applyFont="1" applyFill="1" applyBorder="1" applyAlignment="1">
      <alignment horizontal="left" vertical="center"/>
    </xf>
    <xf numFmtId="0" fontId="17" fillId="15" borderId="11" xfId="0" applyFont="1" applyFill="1" applyBorder="1" applyAlignment="1">
      <alignment horizontal="left" vertical="center"/>
    </xf>
    <xf numFmtId="0" fontId="0" fillId="7" borderId="40" xfId="0" applyFill="1" applyBorder="1" applyAlignment="1" applyProtection="1">
      <alignment horizontal="left" wrapText="1"/>
      <protection hidden="1"/>
    </xf>
    <xf numFmtId="0" fontId="0" fillId="7" borderId="8" xfId="0" applyFill="1" applyBorder="1" applyAlignment="1" applyProtection="1">
      <alignment horizontal="left" wrapText="1"/>
      <protection hidden="1"/>
    </xf>
    <xf numFmtId="0" fontId="0" fillId="7" borderId="47" xfId="0" applyFill="1" applyBorder="1" applyAlignment="1" applyProtection="1">
      <alignment horizontal="left" wrapText="1"/>
      <protection hidden="1"/>
    </xf>
    <xf numFmtId="0" fontId="0" fillId="7" borderId="48" xfId="0" applyFill="1" applyBorder="1" applyAlignment="1" applyProtection="1">
      <alignment horizontal="left" wrapText="1"/>
      <protection hidden="1"/>
    </xf>
    <xf numFmtId="0" fontId="2" fillId="10" borderId="1" xfId="0" applyFont="1" applyFill="1" applyBorder="1" applyAlignment="1" applyProtection="1">
      <alignment horizontal="right" vertical="center"/>
      <protection hidden="1"/>
    </xf>
    <xf numFmtId="0" fontId="2" fillId="10" borderId="2" xfId="0" applyFont="1" applyFill="1" applyBorder="1" applyAlignment="1" applyProtection="1">
      <alignment horizontal="right" vertical="center"/>
      <protection hidden="1"/>
    </xf>
    <xf numFmtId="0" fontId="3" fillId="12" borderId="14" xfId="0" applyFont="1" applyFill="1" applyBorder="1" applyAlignment="1" applyProtection="1">
      <alignment horizontal="center"/>
      <protection locked="0"/>
    </xf>
    <xf numFmtId="0" fontId="3" fillId="12" borderId="15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18" fillId="0" borderId="16" xfId="0" applyFont="1" applyBorder="1" applyAlignment="1" applyProtection="1">
      <alignment horizontal="center"/>
      <protection hidden="1"/>
    </xf>
    <xf numFmtId="0" fontId="17" fillId="15" borderId="12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horizontal="left" vertical="center"/>
    </xf>
    <xf numFmtId="0" fontId="17" fillId="15" borderId="13" xfId="0" applyFont="1" applyFill="1" applyBorder="1" applyAlignment="1">
      <alignment horizontal="left" vertical="center"/>
    </xf>
    <xf numFmtId="0" fontId="0" fillId="7" borderId="1" xfId="0" applyFill="1" applyBorder="1" applyAlignment="1" applyProtection="1">
      <alignment horizontal="left" vertical="center" wrapText="1"/>
      <protection hidden="1"/>
    </xf>
    <xf numFmtId="0" fontId="0" fillId="7" borderId="2" xfId="0" applyFill="1" applyBorder="1" applyAlignment="1" applyProtection="1">
      <alignment horizontal="left" vertical="center" wrapText="1"/>
      <protection hidden="1"/>
    </xf>
    <xf numFmtId="0" fontId="0" fillId="7" borderId="45" xfId="0" applyFill="1" applyBorder="1" applyAlignment="1" applyProtection="1">
      <alignment horizontal="left" vertical="center" wrapText="1"/>
      <protection hidden="1"/>
    </xf>
    <xf numFmtId="0" fontId="2" fillId="9" borderId="25" xfId="0" applyFont="1" applyFill="1" applyBorder="1" applyAlignment="1" applyProtection="1">
      <alignment horizontal="right" vertical="center"/>
      <protection hidden="1"/>
    </xf>
    <xf numFmtId="0" fontId="2" fillId="9" borderId="26" xfId="0" applyFont="1" applyFill="1" applyBorder="1" applyAlignment="1" applyProtection="1">
      <alignment horizontal="right" vertical="center"/>
      <protection hidden="1"/>
    </xf>
    <xf numFmtId="0" fontId="2" fillId="9" borderId="27" xfId="0" applyFont="1" applyFill="1" applyBorder="1" applyAlignment="1" applyProtection="1">
      <alignment horizontal="right" vertical="center"/>
      <protection hidden="1"/>
    </xf>
    <xf numFmtId="0" fontId="2" fillId="10" borderId="29" xfId="0" applyFont="1" applyFill="1" applyBorder="1" applyAlignment="1" applyProtection="1">
      <alignment horizontal="right" vertical="center" wrapText="1"/>
    </xf>
    <xf numFmtId="0" fontId="2" fillId="10" borderId="17" xfId="0" applyFont="1" applyFill="1" applyBorder="1" applyAlignment="1" applyProtection="1">
      <alignment horizontal="right" vertical="center" wrapText="1"/>
    </xf>
    <xf numFmtId="42" fontId="0" fillId="7" borderId="28" xfId="0" applyNumberFormat="1" applyFill="1" applyBorder="1" applyAlignment="1" applyProtection="1">
      <alignment horizontal="left"/>
      <protection locked="0"/>
    </xf>
    <xf numFmtId="42" fontId="0" fillId="7" borderId="6" xfId="0" applyNumberFormat="1" applyFill="1" applyBorder="1" applyAlignment="1" applyProtection="1">
      <alignment horizontal="left"/>
      <protection locked="0"/>
    </xf>
    <xf numFmtId="0" fontId="0" fillId="7" borderId="28" xfId="0" applyFill="1" applyBorder="1" applyAlignment="1" applyProtection="1">
      <alignment horizontal="left" vertical="center"/>
      <protection hidden="1"/>
    </xf>
    <xf numFmtId="0" fontId="0" fillId="7" borderId="6" xfId="0" applyFill="1" applyBorder="1" applyAlignment="1" applyProtection="1">
      <alignment horizontal="left" vertical="center"/>
      <protection hidden="1"/>
    </xf>
    <xf numFmtId="0" fontId="19" fillId="15" borderId="19" xfId="0" applyFont="1" applyFill="1" applyBorder="1" applyAlignment="1" applyProtection="1"/>
    <xf numFmtId="0" fontId="19" fillId="15" borderId="20" xfId="0" applyFont="1" applyFill="1" applyBorder="1" applyAlignment="1" applyProtection="1"/>
    <xf numFmtId="0" fontId="2" fillId="3" borderId="29" xfId="0" applyFont="1" applyFill="1" applyBorder="1" applyAlignment="1" applyProtection="1">
      <alignment horizontal="right"/>
    </xf>
    <xf numFmtId="0" fontId="2" fillId="3" borderId="17" xfId="0" applyFont="1" applyFill="1" applyBorder="1" applyAlignment="1" applyProtection="1">
      <alignment horizontal="right"/>
    </xf>
    <xf numFmtId="0" fontId="2" fillId="3" borderId="43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2" fillId="3" borderId="2" xfId="0" applyFont="1" applyFill="1" applyBorder="1" applyAlignment="1" applyProtection="1">
      <alignment horizontal="right"/>
    </xf>
    <xf numFmtId="0" fontId="2" fillId="3" borderId="45" xfId="0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alignment horizontal="center"/>
    </xf>
    <xf numFmtId="164" fontId="2" fillId="3" borderId="3" xfId="0" applyNumberFormat="1" applyFont="1" applyFill="1" applyBorder="1" applyAlignment="1" applyProtection="1">
      <alignment horizontal="center"/>
    </xf>
    <xf numFmtId="0" fontId="0" fillId="14" borderId="3" xfId="0" applyFill="1" applyBorder="1" applyAlignment="1" applyProtection="1">
      <alignment horizontal="center"/>
    </xf>
    <xf numFmtId="164" fontId="4" fillId="3" borderId="44" xfId="0" applyNumberFormat="1" applyFont="1" applyFill="1" applyBorder="1" applyAlignment="1" applyProtection="1">
      <alignment horizontal="center"/>
    </xf>
    <xf numFmtId="164" fontId="4" fillId="3" borderId="2" xfId="0" applyNumberFormat="1" applyFont="1" applyFill="1" applyBorder="1" applyAlignment="1" applyProtection="1">
      <alignment horizontal="center"/>
    </xf>
    <xf numFmtId="164" fontId="4" fillId="3" borderId="3" xfId="0" applyNumberFormat="1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34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12" fillId="13" borderId="1" xfId="0" applyFont="1" applyFill="1" applyBorder="1" applyAlignment="1" applyProtection="1">
      <alignment horizontal="center" vertical="center"/>
      <protection hidden="1"/>
    </xf>
    <xf numFmtId="0" fontId="12" fillId="13" borderId="2" xfId="0" applyFont="1" applyFill="1" applyBorder="1" applyAlignment="1" applyProtection="1">
      <alignment horizontal="center" vertical="center"/>
      <protection hidden="1"/>
    </xf>
    <xf numFmtId="0" fontId="12" fillId="13" borderId="3" xfId="0" applyFont="1" applyFill="1" applyBorder="1" applyAlignment="1" applyProtection="1">
      <alignment horizontal="center" vertical="center"/>
      <protection hidden="1"/>
    </xf>
    <xf numFmtId="0" fontId="0" fillId="15" borderId="9" xfId="0" applyFill="1" applyBorder="1" applyAlignment="1" applyProtection="1">
      <alignment horizontal="left"/>
      <protection hidden="1"/>
    </xf>
    <xf numFmtId="0" fontId="0" fillId="15" borderId="10" xfId="0" applyFill="1" applyBorder="1" applyAlignment="1" applyProtection="1">
      <alignment horizontal="left"/>
      <protection hidden="1"/>
    </xf>
    <xf numFmtId="0" fontId="0" fillId="3" borderId="37" xfId="0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0" fontId="2" fillId="10" borderId="28" xfId="0" applyFont="1" applyFill="1" applyBorder="1" applyAlignment="1" applyProtection="1">
      <alignment horizontal="right" vertical="center" wrapText="1"/>
    </xf>
    <xf numFmtId="0" fontId="2" fillId="10" borderId="6" xfId="0" applyFont="1" applyFill="1" applyBorder="1" applyAlignment="1" applyProtection="1">
      <alignment horizontal="right" vertical="center" wrapText="1"/>
    </xf>
    <xf numFmtId="0" fontId="2" fillId="10" borderId="7" xfId="0" applyFont="1" applyFill="1" applyBorder="1" applyAlignment="1" applyProtection="1">
      <alignment horizontal="right" vertical="center" wrapText="1"/>
    </xf>
    <xf numFmtId="0" fontId="2" fillId="8" borderId="25" xfId="0" applyFont="1" applyFill="1" applyBorder="1" applyAlignment="1" applyProtection="1">
      <alignment horizontal="center"/>
    </xf>
    <xf numFmtId="0" fontId="2" fillId="8" borderId="26" xfId="0" applyFont="1" applyFill="1" applyBorder="1" applyAlignment="1" applyProtection="1">
      <alignment horizontal="center"/>
    </xf>
    <xf numFmtId="164" fontId="11" fillId="3" borderId="44" xfId="1" applyNumberFormat="1" applyFont="1" applyFill="1" applyBorder="1" applyAlignment="1" applyProtection="1">
      <alignment vertical="center"/>
      <protection hidden="1"/>
    </xf>
    <xf numFmtId="44" fontId="11" fillId="3" borderId="2" xfId="1" applyNumberFormat="1" applyFont="1" applyFill="1" applyBorder="1" applyAlignment="1" applyProtection="1">
      <alignment vertical="center"/>
      <protection hidden="1"/>
    </xf>
    <xf numFmtId="44" fontId="11" fillId="3" borderId="45" xfId="1" applyNumberFormat="1" applyFont="1" applyFill="1" applyBorder="1" applyAlignment="1" applyProtection="1">
      <alignment vertical="center"/>
      <protection hidden="1"/>
    </xf>
    <xf numFmtId="0" fontId="19" fillId="15" borderId="28" xfId="0" applyFont="1" applyFill="1" applyBorder="1" applyAlignment="1" applyProtection="1">
      <alignment horizontal="left"/>
    </xf>
    <xf numFmtId="0" fontId="19" fillId="15" borderId="6" xfId="0" applyFont="1" applyFill="1" applyBorder="1" applyAlignment="1" applyProtection="1">
      <alignment horizontal="left"/>
    </xf>
    <xf numFmtId="0" fontId="19" fillId="15" borderId="7" xfId="0" applyFont="1" applyFill="1" applyBorder="1" applyAlignment="1" applyProtection="1">
      <alignment horizontal="left"/>
    </xf>
    <xf numFmtId="0" fontId="10" fillId="2" borderId="23" xfId="0" applyFont="1" applyFill="1" applyBorder="1" applyAlignment="1" applyProtection="1">
      <alignment horizontal="left"/>
    </xf>
    <xf numFmtId="0" fontId="10" fillId="2" borderId="20" xfId="0" applyFont="1" applyFill="1" applyBorder="1" applyAlignment="1" applyProtection="1">
      <alignment horizontal="left"/>
    </xf>
    <xf numFmtId="0" fontId="10" fillId="2" borderId="21" xfId="0" applyFont="1" applyFill="1" applyBorder="1" applyAlignment="1" applyProtection="1">
      <alignment horizontal="left"/>
    </xf>
    <xf numFmtId="0" fontId="19" fillId="15" borderId="19" xfId="0" applyFont="1" applyFill="1" applyBorder="1" applyAlignment="1" applyProtection="1">
      <alignment horizontal="left"/>
    </xf>
    <xf numFmtId="0" fontId="19" fillId="15" borderId="20" xfId="0" applyFont="1" applyFill="1" applyBorder="1" applyAlignment="1" applyProtection="1">
      <alignment horizontal="left"/>
    </xf>
    <xf numFmtId="0" fontId="0" fillId="7" borderId="12" xfId="0" applyFill="1" applyBorder="1" applyAlignment="1" applyProtection="1">
      <alignment horizontal="left" vertical="center" wrapText="1"/>
    </xf>
    <xf numFmtId="0" fontId="0" fillId="7" borderId="4" xfId="0" applyFill="1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14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0" fillId="7" borderId="28" xfId="0" applyFill="1" applyBorder="1" applyAlignment="1" applyProtection="1">
      <alignment horizontal="left" wrapText="1"/>
    </xf>
    <xf numFmtId="0" fontId="0" fillId="7" borderId="6" xfId="0" applyFill="1" applyBorder="1" applyAlignment="1" applyProtection="1">
      <alignment horizontal="left" wrapText="1"/>
    </xf>
    <xf numFmtId="0" fontId="0" fillId="7" borderId="7" xfId="0" applyFill="1" applyBorder="1" applyAlignment="1" applyProtection="1">
      <alignment horizontal="left" wrapText="1"/>
    </xf>
  </cellXfs>
  <cellStyles count="3">
    <cellStyle name="Monétaire" xfId="1" builtinId="4"/>
    <cellStyle name="Normal" xfId="0" builtinId="0"/>
    <cellStyle name="Pourcentage" xfId="2" builtinId="5"/>
  </cellStyles>
  <dxfs count="35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fgColor theme="9" tint="0.59996337778862885"/>
          <bgColor theme="9" tint="0.59996337778862885"/>
        </patternFill>
      </fill>
    </dxf>
    <dxf>
      <font>
        <color auto="1"/>
      </font>
      <fill>
        <patternFill>
          <fgColor theme="9" tint="0.59996337778862885"/>
          <bgColor theme="9" tint="0.59996337778862885"/>
        </patternFill>
      </fill>
    </dxf>
    <dxf>
      <font>
        <b/>
        <i val="0"/>
        <strike val="0"/>
        <color theme="9" tint="-0.24994659260841701"/>
      </font>
      <fill>
        <patternFill>
          <fgColor theme="9" tint="0.59996337778862885"/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289C-FA49-4DCF-A785-41E29438A4B9}">
  <sheetPr codeName="Sheet1"/>
  <dimension ref="A1:AE92"/>
  <sheetViews>
    <sheetView tabSelected="1" topLeftCell="A51" zoomScale="115" zoomScaleNormal="115" zoomScaleSheetLayoutView="85" zoomScalePageLayoutView="85" workbookViewId="0">
      <selection activeCell="I8" sqref="I8"/>
    </sheetView>
  </sheetViews>
  <sheetFormatPr baseColWidth="10" defaultColWidth="15.7109375" defaultRowHeight="15" x14ac:dyDescent="0.25"/>
  <cols>
    <col min="1" max="1" width="4.28515625" style="1" customWidth="1"/>
    <col min="2" max="16384" width="15.7109375" style="1"/>
  </cols>
  <sheetData>
    <row r="1" spans="1:31" ht="10.5" customHeight="1" x14ac:dyDescent="0.25"/>
    <row r="2" spans="1:31" ht="10.5" customHeight="1" thickBot="1" x14ac:dyDescent="0.3"/>
    <row r="3" spans="1:31" ht="29.25" customHeight="1" thickBot="1" x14ac:dyDescent="0.3">
      <c r="B3" s="231" t="s">
        <v>40</v>
      </c>
      <c r="C3" s="232"/>
      <c r="D3" s="232"/>
      <c r="E3" s="232"/>
      <c r="F3" s="232"/>
      <c r="G3" s="232"/>
      <c r="H3" s="232"/>
      <c r="I3" s="233"/>
      <c r="J3" s="232"/>
      <c r="K3" s="232"/>
      <c r="L3" s="232"/>
      <c r="M3" s="233"/>
    </row>
    <row r="4" spans="1:31" ht="15" customHeight="1" x14ac:dyDescent="0.3">
      <c r="B4" s="2"/>
      <c r="C4" s="2"/>
      <c r="D4" s="2"/>
      <c r="E4" s="2"/>
      <c r="F4" s="2"/>
      <c r="G4" s="2"/>
      <c r="H4" s="2"/>
      <c r="I4" s="2"/>
    </row>
    <row r="5" spans="1:31" ht="37.5" customHeight="1" x14ac:dyDescent="0.25">
      <c r="B5" s="174" t="s">
        <v>62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1:31" ht="15" customHeight="1" x14ac:dyDescent="0.3"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31" ht="37.5" customHeight="1" x14ac:dyDescent="0.3">
      <c r="B7" s="175" t="s">
        <v>52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5"/>
    </row>
    <row r="8" spans="1:31" s="10" customFormat="1" ht="15" customHeight="1" thickBot="1" x14ac:dyDescent="0.35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10" customFormat="1" ht="22.5" customHeight="1" thickBot="1" x14ac:dyDescent="0.4">
      <c r="A9" s="1"/>
      <c r="B9" s="176" t="s">
        <v>45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8"/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10" customFormat="1" ht="18.75" customHeight="1" x14ac:dyDescent="0.3">
      <c r="A10" s="1"/>
      <c r="B10" s="179" t="s">
        <v>42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1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10" customFormat="1" ht="15" customHeight="1" x14ac:dyDescent="0.3">
      <c r="A11" s="1"/>
      <c r="B11" s="190" t="s">
        <v>60</v>
      </c>
      <c r="C11" s="191"/>
      <c r="D11" s="191"/>
      <c r="E11" s="191"/>
      <c r="F11" s="192" t="s">
        <v>58</v>
      </c>
      <c r="G11" s="192"/>
      <c r="H11" s="192"/>
      <c r="I11" s="192"/>
      <c r="J11" s="192"/>
      <c r="K11" s="192"/>
      <c r="L11" s="192"/>
      <c r="M11" s="193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10" customFormat="1" ht="18.75" customHeight="1" x14ac:dyDescent="0.3">
      <c r="A12" s="1"/>
      <c r="B12" s="196" t="s">
        <v>43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8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s="10" customFormat="1" ht="15" customHeight="1" x14ac:dyDescent="0.3">
      <c r="A13" s="1"/>
      <c r="B13" s="190" t="s">
        <v>61</v>
      </c>
      <c r="C13" s="191"/>
      <c r="D13" s="191"/>
      <c r="E13" s="191"/>
      <c r="F13" s="192" t="s">
        <v>58</v>
      </c>
      <c r="G13" s="192"/>
      <c r="H13" s="192"/>
      <c r="I13" s="192"/>
      <c r="J13" s="192"/>
      <c r="K13" s="192"/>
      <c r="L13" s="192"/>
      <c r="M13" s="193"/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s="10" customFormat="1" ht="18.75" customHeight="1" x14ac:dyDescent="0.3">
      <c r="A14" s="1"/>
      <c r="B14" s="196" t="s">
        <v>44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8"/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10" customFormat="1" ht="15" customHeight="1" thickBot="1" x14ac:dyDescent="0.35">
      <c r="A15" s="1"/>
      <c r="B15" s="188" t="s">
        <v>59</v>
      </c>
      <c r="C15" s="189"/>
      <c r="D15" s="189"/>
      <c r="E15" s="189"/>
      <c r="F15" s="194" t="s">
        <v>33</v>
      </c>
      <c r="G15" s="194"/>
      <c r="H15" s="194"/>
      <c r="I15" s="194"/>
      <c r="J15" s="194"/>
      <c r="K15" s="194"/>
      <c r="L15" s="194"/>
      <c r="M15" s="195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10" customFormat="1" ht="15" customHeight="1" thickBot="1" x14ac:dyDescent="0.35">
      <c r="A16" s="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2:20" ht="21.75" thickBot="1" x14ac:dyDescent="0.35">
      <c r="B17" s="231" t="s">
        <v>46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3"/>
      <c r="N17" s="15"/>
    </row>
    <row r="18" spans="2:20" ht="14.25" customHeight="1" thickBot="1" x14ac:dyDescent="0.35">
      <c r="B18" s="2"/>
      <c r="C18" s="2"/>
      <c r="D18" s="2"/>
      <c r="E18" s="2"/>
      <c r="F18" s="2"/>
      <c r="G18" s="2"/>
      <c r="H18" s="2"/>
      <c r="I18" s="2"/>
    </row>
    <row r="19" spans="2:20" ht="19.5" customHeight="1" thickBot="1" x14ac:dyDescent="0.3">
      <c r="B19" s="152" t="s">
        <v>54</v>
      </c>
      <c r="C19" s="153"/>
      <c r="D19" s="153"/>
      <c r="E19" s="153"/>
      <c r="F19" s="154"/>
      <c r="G19" s="225" t="s">
        <v>34</v>
      </c>
      <c r="H19" s="226"/>
      <c r="I19" s="227"/>
      <c r="J19" s="225" t="s">
        <v>41</v>
      </c>
      <c r="K19" s="226"/>
      <c r="L19" s="227"/>
      <c r="M19" s="236" t="s">
        <v>12</v>
      </c>
      <c r="N19" s="3"/>
    </row>
    <row r="20" spans="2:20" ht="21.75" customHeight="1" thickBot="1" x14ac:dyDescent="0.3">
      <c r="B20" s="155"/>
      <c r="C20" s="156"/>
      <c r="D20" s="156"/>
      <c r="E20" s="156"/>
      <c r="F20" s="157"/>
      <c r="G20" s="165" t="str">
        <f>$B$11</f>
        <v>Nom de l'entreprise A</v>
      </c>
      <c r="H20" s="166"/>
      <c r="I20" s="167"/>
      <c r="J20" s="165" t="str">
        <f>$B$13</f>
        <v>Nom de l'entreprise B</v>
      </c>
      <c r="K20" s="166"/>
      <c r="L20" s="167"/>
      <c r="M20" s="237"/>
      <c r="N20" s="3"/>
    </row>
    <row r="21" spans="2:20" ht="15.6" customHeight="1" thickBot="1" x14ac:dyDescent="0.3">
      <c r="B21" s="234" t="s">
        <v>0</v>
      </c>
      <c r="C21" s="235"/>
      <c r="D21" s="235"/>
      <c r="E21" s="235"/>
      <c r="F21" s="235"/>
      <c r="G21" s="41" t="s">
        <v>1</v>
      </c>
      <c r="H21" s="42"/>
      <c r="I21" s="43" t="s">
        <v>2</v>
      </c>
      <c r="J21" s="44" t="s">
        <v>1</v>
      </c>
      <c r="K21" s="45"/>
      <c r="L21" s="46" t="s">
        <v>2</v>
      </c>
      <c r="M21" s="237"/>
    </row>
    <row r="22" spans="2:20" ht="30.75" customHeight="1" x14ac:dyDescent="0.25">
      <c r="B22" s="168" t="s">
        <v>17</v>
      </c>
      <c r="C22" s="169"/>
      <c r="D22" s="169"/>
      <c r="E22" s="169"/>
      <c r="F22" s="169"/>
      <c r="G22" s="7">
        <v>0</v>
      </c>
      <c r="H22" s="47"/>
      <c r="I22" s="36">
        <f>G22+H22</f>
        <v>0</v>
      </c>
      <c r="J22" s="7">
        <v>0</v>
      </c>
      <c r="K22" s="47"/>
      <c r="L22" s="49">
        <f>J22+K22</f>
        <v>0</v>
      </c>
      <c r="M22" s="54">
        <f>L22+I22</f>
        <v>0</v>
      </c>
      <c r="N22" s="90"/>
      <c r="O22" s="79"/>
      <c r="P22" s="79"/>
      <c r="Q22" s="79"/>
      <c r="R22" s="79"/>
    </row>
    <row r="23" spans="2:20" ht="29.1" customHeight="1" thickBot="1" x14ac:dyDescent="0.3">
      <c r="B23" s="182" t="s">
        <v>28</v>
      </c>
      <c r="C23" s="183"/>
      <c r="D23" s="183"/>
      <c r="E23" s="183"/>
      <c r="F23" s="183"/>
      <c r="G23" s="7">
        <v>0</v>
      </c>
      <c r="H23" s="47"/>
      <c r="I23" s="37">
        <f>G23+H23</f>
        <v>0</v>
      </c>
      <c r="J23" s="7">
        <v>0</v>
      </c>
      <c r="K23" s="50"/>
      <c r="L23" s="51">
        <f>J23+K23</f>
        <v>0</v>
      </c>
      <c r="M23" s="55">
        <f>L23+I23</f>
        <v>0</v>
      </c>
      <c r="N23" s="229" t="e">
        <f>IF(M23&lt;$B$15*30000,"Attention: Les coûts de recrutement de stagiaires dans le projet sont de 15 000$ / année / entreprise"," ")</f>
        <v>#VALUE!</v>
      </c>
      <c r="O23" s="230"/>
      <c r="P23" s="230"/>
      <c r="Q23" s="230"/>
      <c r="R23" s="230"/>
      <c r="S23" s="4"/>
      <c r="T23" s="4"/>
    </row>
    <row r="24" spans="2:20" ht="21.75" customHeight="1" thickBot="1" x14ac:dyDescent="0.3">
      <c r="B24" s="186" t="s">
        <v>29</v>
      </c>
      <c r="C24" s="187"/>
      <c r="D24" s="187"/>
      <c r="E24" s="187"/>
      <c r="F24" s="187"/>
      <c r="G24" s="20">
        <f>G22+G23</f>
        <v>0</v>
      </c>
      <c r="H24" s="35">
        <f t="shared" ref="H24:L24" si="0">H22+H23</f>
        <v>0</v>
      </c>
      <c r="I24" s="17">
        <f>I22+I23</f>
        <v>0</v>
      </c>
      <c r="J24" s="18">
        <f t="shared" si="0"/>
        <v>0</v>
      </c>
      <c r="K24" s="35">
        <f t="shared" si="0"/>
        <v>0</v>
      </c>
      <c r="L24" s="17">
        <f t="shared" si="0"/>
        <v>0</v>
      </c>
      <c r="M24" s="19">
        <f>L24+I24</f>
        <v>0</v>
      </c>
      <c r="N24" s="77" t="e">
        <f>M24/M42</f>
        <v>#DIV/0!</v>
      </c>
      <c r="O24" s="228" t="e">
        <f>IF(N24&lt;0.2,"Attention: Les honoraires attribuées aux IRPQ devra dépasser au moins 20% du coût total du projet","")</f>
        <v>#DIV/0!</v>
      </c>
      <c r="P24" s="228"/>
      <c r="Q24" s="228"/>
      <c r="R24" s="228"/>
    </row>
    <row r="25" spans="2:20" ht="30" customHeight="1" x14ac:dyDescent="0.25">
      <c r="B25" s="184" t="s">
        <v>26</v>
      </c>
      <c r="C25" s="185"/>
      <c r="D25" s="185"/>
      <c r="E25" s="185"/>
      <c r="F25" s="185"/>
      <c r="G25" s="7">
        <v>0</v>
      </c>
      <c r="H25" s="47"/>
      <c r="I25" s="48">
        <f>G25+H25</f>
        <v>0</v>
      </c>
      <c r="J25" s="7">
        <v>0</v>
      </c>
      <c r="K25" s="47"/>
      <c r="L25" s="52">
        <f>J25+K25</f>
        <v>0</v>
      </c>
      <c r="M25" s="56">
        <f>L25+I25</f>
        <v>0</v>
      </c>
      <c r="N25" s="28"/>
      <c r="O25" s="58"/>
    </row>
    <row r="26" spans="2:20" ht="15" customHeight="1" x14ac:dyDescent="0.25">
      <c r="B26" s="168" t="s">
        <v>3</v>
      </c>
      <c r="C26" s="169"/>
      <c r="D26" s="169"/>
      <c r="E26" s="169"/>
      <c r="F26" s="169"/>
      <c r="G26" s="7">
        <v>0</v>
      </c>
      <c r="H26" s="47"/>
      <c r="I26" s="36">
        <f t="shared" ref="I26:I35" si="1">G26+H26</f>
        <v>0</v>
      </c>
      <c r="J26" s="7">
        <v>0</v>
      </c>
      <c r="K26" s="47"/>
      <c r="L26" s="49">
        <f t="shared" ref="L26:L35" si="2">J26+K26</f>
        <v>0</v>
      </c>
      <c r="M26" s="57">
        <f t="shared" ref="M26:M36" si="3">L26+I26</f>
        <v>0</v>
      </c>
    </row>
    <row r="27" spans="2:20" x14ac:dyDescent="0.25">
      <c r="B27" s="168" t="s">
        <v>4</v>
      </c>
      <c r="C27" s="169"/>
      <c r="D27" s="169"/>
      <c r="E27" s="169"/>
      <c r="F27" s="169"/>
      <c r="G27" s="7">
        <v>0</v>
      </c>
      <c r="H27" s="47"/>
      <c r="I27" s="36">
        <f t="shared" si="1"/>
        <v>0</v>
      </c>
      <c r="J27" s="7">
        <v>0</v>
      </c>
      <c r="K27" s="47"/>
      <c r="L27" s="49">
        <f t="shared" si="2"/>
        <v>0</v>
      </c>
      <c r="M27" s="57">
        <f t="shared" si="3"/>
        <v>0</v>
      </c>
    </row>
    <row r="28" spans="2:20" ht="15.6" customHeight="1" x14ac:dyDescent="0.25">
      <c r="B28" s="168" t="s">
        <v>5</v>
      </c>
      <c r="C28" s="169"/>
      <c r="D28" s="169"/>
      <c r="E28" s="169"/>
      <c r="F28" s="169"/>
      <c r="G28" s="7">
        <v>0</v>
      </c>
      <c r="H28" s="47"/>
      <c r="I28" s="36">
        <f t="shared" si="1"/>
        <v>0</v>
      </c>
      <c r="J28" s="7">
        <v>0</v>
      </c>
      <c r="K28" s="47"/>
      <c r="L28" s="49">
        <f t="shared" si="2"/>
        <v>0</v>
      </c>
      <c r="M28" s="57">
        <f t="shared" si="3"/>
        <v>0</v>
      </c>
    </row>
    <row r="29" spans="2:20" x14ac:dyDescent="0.25">
      <c r="B29" s="168" t="s">
        <v>6</v>
      </c>
      <c r="C29" s="169"/>
      <c r="D29" s="169"/>
      <c r="E29" s="169"/>
      <c r="F29" s="169"/>
      <c r="G29" s="7">
        <v>0</v>
      </c>
      <c r="H29" s="47"/>
      <c r="I29" s="36">
        <f t="shared" si="1"/>
        <v>0</v>
      </c>
      <c r="J29" s="7">
        <v>0</v>
      </c>
      <c r="K29" s="47"/>
      <c r="L29" s="49">
        <f t="shared" si="2"/>
        <v>0</v>
      </c>
      <c r="M29" s="57">
        <f t="shared" si="3"/>
        <v>0</v>
      </c>
    </row>
    <row r="30" spans="2:20" x14ac:dyDescent="0.25">
      <c r="B30" s="168" t="s">
        <v>7</v>
      </c>
      <c r="C30" s="169"/>
      <c r="D30" s="169"/>
      <c r="E30" s="169"/>
      <c r="F30" s="169"/>
      <c r="G30" s="7">
        <v>0</v>
      </c>
      <c r="H30" s="47"/>
      <c r="I30" s="36">
        <f t="shared" si="1"/>
        <v>0</v>
      </c>
      <c r="J30" s="7">
        <v>0</v>
      </c>
      <c r="K30" s="47"/>
      <c r="L30" s="49">
        <f t="shared" si="2"/>
        <v>0</v>
      </c>
      <c r="M30" s="57">
        <f t="shared" si="3"/>
        <v>0</v>
      </c>
    </row>
    <row r="31" spans="2:20" x14ac:dyDescent="0.25">
      <c r="B31" s="168" t="s">
        <v>8</v>
      </c>
      <c r="C31" s="169"/>
      <c r="D31" s="169"/>
      <c r="E31" s="169"/>
      <c r="F31" s="169"/>
      <c r="G31" s="7">
        <v>0</v>
      </c>
      <c r="H31" s="47"/>
      <c r="I31" s="36">
        <f t="shared" si="1"/>
        <v>0</v>
      </c>
      <c r="J31" s="7">
        <v>0</v>
      </c>
      <c r="K31" s="47"/>
      <c r="L31" s="49">
        <f t="shared" si="2"/>
        <v>0</v>
      </c>
      <c r="M31" s="57">
        <f t="shared" si="3"/>
        <v>0</v>
      </c>
    </row>
    <row r="32" spans="2:20" x14ac:dyDescent="0.25">
      <c r="B32" s="168" t="s">
        <v>9</v>
      </c>
      <c r="C32" s="169"/>
      <c r="D32" s="169"/>
      <c r="E32" s="169"/>
      <c r="F32" s="169"/>
      <c r="G32" s="7">
        <v>0</v>
      </c>
      <c r="H32" s="47"/>
      <c r="I32" s="36">
        <f t="shared" si="1"/>
        <v>0</v>
      </c>
      <c r="J32" s="7">
        <v>0</v>
      </c>
      <c r="K32" s="47"/>
      <c r="L32" s="49">
        <f t="shared" si="2"/>
        <v>0</v>
      </c>
      <c r="M32" s="57">
        <f t="shared" si="3"/>
        <v>0</v>
      </c>
    </row>
    <row r="33" spans="2:16" ht="30" customHeight="1" x14ac:dyDescent="0.25">
      <c r="B33" s="168" t="s">
        <v>10</v>
      </c>
      <c r="C33" s="169"/>
      <c r="D33" s="169"/>
      <c r="E33" s="169"/>
      <c r="F33" s="169"/>
      <c r="G33" s="7">
        <v>0</v>
      </c>
      <c r="H33" s="47"/>
      <c r="I33" s="36">
        <f t="shared" si="1"/>
        <v>0</v>
      </c>
      <c r="J33" s="7">
        <v>0</v>
      </c>
      <c r="K33" s="47"/>
      <c r="L33" s="49">
        <f t="shared" si="2"/>
        <v>0</v>
      </c>
      <c r="M33" s="57">
        <f t="shared" si="3"/>
        <v>0</v>
      </c>
    </row>
    <row r="34" spans="2:16" ht="30" customHeight="1" thickBot="1" x14ac:dyDescent="0.3">
      <c r="B34" s="182" t="s">
        <v>11</v>
      </c>
      <c r="C34" s="183"/>
      <c r="D34" s="183"/>
      <c r="E34" s="183"/>
      <c r="F34" s="183"/>
      <c r="G34" s="7">
        <v>0</v>
      </c>
      <c r="H34" s="50"/>
      <c r="I34" s="37">
        <f t="shared" si="1"/>
        <v>0</v>
      </c>
      <c r="J34" s="7">
        <v>0</v>
      </c>
      <c r="K34" s="50"/>
      <c r="L34" s="51">
        <f t="shared" si="2"/>
        <v>0</v>
      </c>
      <c r="M34" s="55">
        <f t="shared" si="3"/>
        <v>0</v>
      </c>
    </row>
    <row r="35" spans="2:16" ht="21" customHeight="1" thickBot="1" x14ac:dyDescent="0.3">
      <c r="B35" s="202" t="s">
        <v>15</v>
      </c>
      <c r="C35" s="203"/>
      <c r="D35" s="203"/>
      <c r="E35" s="203"/>
      <c r="F35" s="203"/>
      <c r="G35" s="91">
        <f>G24+SUM(G25:G34)</f>
        <v>0</v>
      </c>
      <c r="H35" s="92">
        <f>H24+SUM(H25:H34)</f>
        <v>0</v>
      </c>
      <c r="I35" s="93">
        <f t="shared" si="1"/>
        <v>0</v>
      </c>
      <c r="J35" s="94">
        <f>J24+SUM(J25:J34)</f>
        <v>0</v>
      </c>
      <c r="K35" s="92">
        <f>K24+SUM(K25:K34)</f>
        <v>0</v>
      </c>
      <c r="L35" s="93">
        <f t="shared" si="2"/>
        <v>0</v>
      </c>
      <c r="M35" s="95">
        <f t="shared" si="3"/>
        <v>0</v>
      </c>
    </row>
    <row r="36" spans="2:16" ht="24" customHeight="1" thickBot="1" x14ac:dyDescent="0.3">
      <c r="B36" s="171" t="s">
        <v>27</v>
      </c>
      <c r="C36" s="172"/>
      <c r="D36" s="172"/>
      <c r="E36" s="172"/>
      <c r="F36" s="173">
        <f>MIN(0.025*M35,300000*0.5/1.05)</f>
        <v>0</v>
      </c>
      <c r="G36" s="96" t="e">
        <f>P38*0.5*I35/M35</f>
        <v>#DIV/0!</v>
      </c>
      <c r="H36" s="97"/>
      <c r="I36" s="98" t="e">
        <f>G36</f>
        <v>#DIV/0!</v>
      </c>
      <c r="J36" s="99" t="e">
        <f>P38*0.5*L35/M35</f>
        <v>#DIV/0!</v>
      </c>
      <c r="K36" s="53"/>
      <c r="L36" s="98" t="e">
        <f>J36</f>
        <v>#DIV/0!</v>
      </c>
      <c r="M36" s="100" t="e">
        <f t="shared" si="3"/>
        <v>#DIV/0!</v>
      </c>
      <c r="N36" s="5"/>
    </row>
    <row r="37" spans="2:16" ht="21.75" customHeight="1" thickBot="1" x14ac:dyDescent="0.3">
      <c r="B37" s="202" t="s">
        <v>36</v>
      </c>
      <c r="C37" s="203"/>
      <c r="D37" s="203"/>
      <c r="E37" s="203"/>
      <c r="F37" s="203"/>
      <c r="G37" s="170" t="e">
        <f>I35+I36</f>
        <v>#DIV/0!</v>
      </c>
      <c r="H37" s="170"/>
      <c r="I37" s="170"/>
      <c r="J37" s="170" t="e">
        <f>L35+L36</f>
        <v>#DIV/0!</v>
      </c>
      <c r="K37" s="170"/>
      <c r="L37" s="170"/>
      <c r="M37" s="101" t="e">
        <f>J37+G37</f>
        <v>#DIV/0!</v>
      </c>
      <c r="O37" s="28"/>
    </row>
    <row r="38" spans="2:16" ht="15.75" thickBot="1" x14ac:dyDescent="0.3">
      <c r="G38" s="72"/>
      <c r="H38" s="72"/>
      <c r="I38" s="72"/>
      <c r="J38" s="72"/>
      <c r="K38" s="72"/>
      <c r="L38" s="72"/>
      <c r="M38" s="72"/>
      <c r="N38" s="58"/>
      <c r="P38" s="8">
        <f>MIN(0.025*M35,300000*0.05/1.05)</f>
        <v>0</v>
      </c>
    </row>
    <row r="39" spans="2:16" ht="21.75" customHeight="1" thickBot="1" x14ac:dyDescent="0.3">
      <c r="B39" s="152" t="s">
        <v>53</v>
      </c>
      <c r="C39" s="153"/>
      <c r="D39" s="153"/>
      <c r="E39" s="153"/>
      <c r="F39" s="154"/>
      <c r="G39" s="225" t="s">
        <v>34</v>
      </c>
      <c r="H39" s="226"/>
      <c r="I39" s="227"/>
      <c r="J39" s="225" t="s">
        <v>41</v>
      </c>
      <c r="K39" s="226"/>
      <c r="L39" s="227"/>
      <c r="M39" s="150" t="s">
        <v>12</v>
      </c>
      <c r="N39" s="58"/>
      <c r="P39" s="8"/>
    </row>
    <row r="40" spans="2:16" ht="21.75" customHeight="1" thickBot="1" x14ac:dyDescent="0.3">
      <c r="B40" s="155"/>
      <c r="C40" s="156"/>
      <c r="D40" s="156"/>
      <c r="E40" s="156"/>
      <c r="F40" s="157"/>
      <c r="G40" s="165" t="str">
        <f>$B$11</f>
        <v>Nom de l'entreprise A</v>
      </c>
      <c r="H40" s="166"/>
      <c r="I40" s="167"/>
      <c r="J40" s="165" t="str">
        <f>$B$13</f>
        <v>Nom de l'entreprise B</v>
      </c>
      <c r="K40" s="166"/>
      <c r="L40" s="167"/>
      <c r="M40" s="151"/>
      <c r="N40" s="58"/>
      <c r="P40" s="8"/>
    </row>
    <row r="41" spans="2:16" ht="22.5" customHeight="1" thickBot="1" x14ac:dyDescent="0.3">
      <c r="B41" s="199" t="s">
        <v>37</v>
      </c>
      <c r="C41" s="200"/>
      <c r="D41" s="200"/>
      <c r="E41" s="200"/>
      <c r="F41" s="201"/>
      <c r="G41" s="73" t="e">
        <f>G36</f>
        <v>#DIV/0!</v>
      </c>
      <c r="H41" s="61"/>
      <c r="I41" s="74" t="e">
        <f>G41</f>
        <v>#DIV/0!</v>
      </c>
      <c r="J41" s="75" t="e">
        <f>J36</f>
        <v>#DIV/0!</v>
      </c>
      <c r="K41" s="62"/>
      <c r="L41" s="74" t="e">
        <f>J41</f>
        <v>#DIV/0!</v>
      </c>
      <c r="M41" s="76" t="e">
        <f>L41+I41</f>
        <v>#DIV/0!</v>
      </c>
    </row>
    <row r="42" spans="2:16" ht="21.75" customHeight="1" thickBot="1" x14ac:dyDescent="0.3">
      <c r="B42" s="202" t="s">
        <v>21</v>
      </c>
      <c r="C42" s="203"/>
      <c r="D42" s="203"/>
      <c r="E42" s="203"/>
      <c r="F42" s="204"/>
      <c r="G42" s="159" t="e">
        <f>G37+I41</f>
        <v>#DIV/0!</v>
      </c>
      <c r="H42" s="160"/>
      <c r="I42" s="161"/>
      <c r="J42" s="162" t="e">
        <f>J37+L41</f>
        <v>#DIV/0!</v>
      </c>
      <c r="K42" s="163"/>
      <c r="L42" s="164"/>
      <c r="M42" s="103" t="e">
        <f>G42+J42</f>
        <v>#DIV/0!</v>
      </c>
    </row>
    <row r="43" spans="2:16" ht="15.75" thickBot="1" x14ac:dyDescent="0.3"/>
    <row r="44" spans="2:16" ht="21.75" customHeight="1" thickBot="1" x14ac:dyDescent="0.4">
      <c r="B44" s="128" t="s">
        <v>47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</row>
    <row r="45" spans="2:16" s="58" customFormat="1" ht="15" customHeight="1" thickBot="1" x14ac:dyDescent="0.4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2:16" ht="19.5" customHeight="1" thickBot="1" x14ac:dyDescent="0.3">
      <c r="B46" s="6"/>
      <c r="C46" s="6"/>
      <c r="D46" s="6"/>
      <c r="E46" s="6"/>
      <c r="F46" s="123" t="s">
        <v>34</v>
      </c>
      <c r="G46" s="124"/>
      <c r="H46" s="124"/>
      <c r="I46" s="221"/>
      <c r="J46" s="123" t="s">
        <v>41</v>
      </c>
      <c r="K46" s="124"/>
      <c r="L46" s="124"/>
      <c r="M46" s="78"/>
    </row>
    <row r="47" spans="2:16" ht="21.75" customHeight="1" thickBot="1" x14ac:dyDescent="0.3">
      <c r="B47" s="6"/>
      <c r="C47" s="6"/>
      <c r="D47" s="6"/>
      <c r="E47" s="6"/>
      <c r="F47" s="125" t="str">
        <f>$B$11</f>
        <v>Nom de l'entreprise A</v>
      </c>
      <c r="G47" s="126"/>
      <c r="H47" s="126"/>
      <c r="I47" s="127"/>
      <c r="J47" s="125" t="str">
        <f>$B$13</f>
        <v>Nom de l'entreprise B</v>
      </c>
      <c r="K47" s="126"/>
      <c r="L47" s="126"/>
      <c r="M47" s="127"/>
    </row>
    <row r="48" spans="2:16" x14ac:dyDescent="0.25">
      <c r="B48" s="141" t="s">
        <v>0</v>
      </c>
      <c r="C48" s="142"/>
      <c r="D48" s="142"/>
      <c r="E48" s="143"/>
      <c r="F48" s="115" t="s">
        <v>18</v>
      </c>
      <c r="G48" s="39" t="s">
        <v>19</v>
      </c>
      <c r="H48" s="39" t="s">
        <v>20</v>
      </c>
      <c r="I48" s="40" t="s">
        <v>12</v>
      </c>
      <c r="J48" s="38" t="s">
        <v>18</v>
      </c>
      <c r="K48" s="39" t="s">
        <v>19</v>
      </c>
      <c r="L48" s="39" t="s">
        <v>20</v>
      </c>
      <c r="M48" s="40" t="s">
        <v>12</v>
      </c>
    </row>
    <row r="49" spans="2:15" ht="30" customHeight="1" x14ac:dyDescent="0.25">
      <c r="B49" s="135" t="s">
        <v>17</v>
      </c>
      <c r="C49" s="136"/>
      <c r="D49" s="136"/>
      <c r="E49" s="137"/>
      <c r="F49" s="116">
        <v>0</v>
      </c>
      <c r="G49" s="105">
        <v>0</v>
      </c>
      <c r="H49" s="105">
        <v>0</v>
      </c>
      <c r="I49" s="113">
        <f t="shared" ref="I49:I57" si="4">H49+G49+F49</f>
        <v>0</v>
      </c>
      <c r="J49" s="105">
        <v>0</v>
      </c>
      <c r="K49" s="105">
        <v>0</v>
      </c>
      <c r="L49" s="105">
        <v>0</v>
      </c>
      <c r="M49" s="113">
        <f t="shared" ref="M49:M61" si="5">J49+K49+L49</f>
        <v>0</v>
      </c>
      <c r="O49" s="8"/>
    </row>
    <row r="50" spans="2:15" ht="30" customHeight="1" x14ac:dyDescent="0.25">
      <c r="B50" s="135" t="s">
        <v>28</v>
      </c>
      <c r="C50" s="136"/>
      <c r="D50" s="136"/>
      <c r="E50" s="137"/>
      <c r="F50" s="116">
        <v>0</v>
      </c>
      <c r="G50" s="105">
        <v>0</v>
      </c>
      <c r="H50" s="105">
        <v>0</v>
      </c>
      <c r="I50" s="113">
        <f t="shared" si="4"/>
        <v>0</v>
      </c>
      <c r="J50" s="105">
        <v>0</v>
      </c>
      <c r="K50" s="105">
        <v>0</v>
      </c>
      <c r="L50" s="105">
        <v>0</v>
      </c>
      <c r="M50" s="113">
        <f t="shared" si="5"/>
        <v>0</v>
      </c>
      <c r="O50" s="8"/>
    </row>
    <row r="51" spans="2:15" ht="30" customHeight="1" x14ac:dyDescent="0.25">
      <c r="B51" s="138" t="s">
        <v>26</v>
      </c>
      <c r="C51" s="139"/>
      <c r="D51" s="139"/>
      <c r="E51" s="140"/>
      <c r="F51" s="116">
        <v>0</v>
      </c>
      <c r="G51" s="105">
        <v>0</v>
      </c>
      <c r="H51" s="105">
        <v>0</v>
      </c>
      <c r="I51" s="113">
        <f t="shared" si="4"/>
        <v>0</v>
      </c>
      <c r="J51" s="105">
        <v>0</v>
      </c>
      <c r="K51" s="105">
        <v>0</v>
      </c>
      <c r="L51" s="105">
        <v>0</v>
      </c>
      <c r="M51" s="113">
        <f t="shared" si="5"/>
        <v>0</v>
      </c>
      <c r="O51" s="8"/>
    </row>
    <row r="52" spans="2:15" ht="15" customHeight="1" x14ac:dyDescent="0.25">
      <c r="B52" s="135" t="s">
        <v>3</v>
      </c>
      <c r="C52" s="136"/>
      <c r="D52" s="136"/>
      <c r="E52" s="137"/>
      <c r="F52" s="116">
        <v>0</v>
      </c>
      <c r="G52" s="105">
        <v>0</v>
      </c>
      <c r="H52" s="105">
        <v>0</v>
      </c>
      <c r="I52" s="113">
        <f t="shared" si="4"/>
        <v>0</v>
      </c>
      <c r="J52" s="105">
        <v>0</v>
      </c>
      <c r="K52" s="105">
        <v>0</v>
      </c>
      <c r="L52" s="105">
        <v>0</v>
      </c>
      <c r="M52" s="113">
        <f t="shared" si="5"/>
        <v>0</v>
      </c>
      <c r="O52" s="8"/>
    </row>
    <row r="53" spans="2:15" ht="15" customHeight="1" x14ac:dyDescent="0.25">
      <c r="B53" s="135" t="s">
        <v>4</v>
      </c>
      <c r="C53" s="136"/>
      <c r="D53" s="136"/>
      <c r="E53" s="137"/>
      <c r="F53" s="116">
        <v>0</v>
      </c>
      <c r="G53" s="105">
        <v>0</v>
      </c>
      <c r="H53" s="105">
        <v>0</v>
      </c>
      <c r="I53" s="113">
        <f t="shared" si="4"/>
        <v>0</v>
      </c>
      <c r="J53" s="105">
        <v>0</v>
      </c>
      <c r="K53" s="105">
        <v>0</v>
      </c>
      <c r="L53" s="105">
        <v>0</v>
      </c>
      <c r="M53" s="113">
        <f t="shared" si="5"/>
        <v>0</v>
      </c>
      <c r="O53" s="8"/>
    </row>
    <row r="54" spans="2:15" ht="15" customHeight="1" x14ac:dyDescent="0.25">
      <c r="B54" s="135" t="s">
        <v>5</v>
      </c>
      <c r="C54" s="136"/>
      <c r="D54" s="136"/>
      <c r="E54" s="137"/>
      <c r="F54" s="116">
        <v>0</v>
      </c>
      <c r="G54" s="105">
        <v>0</v>
      </c>
      <c r="H54" s="105">
        <v>0</v>
      </c>
      <c r="I54" s="113">
        <f t="shared" si="4"/>
        <v>0</v>
      </c>
      <c r="J54" s="105">
        <v>0</v>
      </c>
      <c r="K54" s="105">
        <v>0</v>
      </c>
      <c r="L54" s="105">
        <v>0</v>
      </c>
      <c r="M54" s="113">
        <f t="shared" si="5"/>
        <v>0</v>
      </c>
      <c r="O54" s="8"/>
    </row>
    <row r="55" spans="2:15" ht="15" customHeight="1" x14ac:dyDescent="0.25">
      <c r="B55" s="135" t="s">
        <v>6</v>
      </c>
      <c r="C55" s="136"/>
      <c r="D55" s="136"/>
      <c r="E55" s="137"/>
      <c r="F55" s="116">
        <v>0</v>
      </c>
      <c r="G55" s="105">
        <v>0</v>
      </c>
      <c r="H55" s="105">
        <v>0</v>
      </c>
      <c r="I55" s="113">
        <f t="shared" si="4"/>
        <v>0</v>
      </c>
      <c r="J55" s="105">
        <v>0</v>
      </c>
      <c r="K55" s="105">
        <v>0</v>
      </c>
      <c r="L55" s="105">
        <v>0</v>
      </c>
      <c r="M55" s="113">
        <f t="shared" si="5"/>
        <v>0</v>
      </c>
      <c r="O55" s="8"/>
    </row>
    <row r="56" spans="2:15" ht="15" customHeight="1" x14ac:dyDescent="0.25">
      <c r="B56" s="135" t="s">
        <v>7</v>
      </c>
      <c r="C56" s="136"/>
      <c r="D56" s="136"/>
      <c r="E56" s="137"/>
      <c r="F56" s="116">
        <v>0</v>
      </c>
      <c r="G56" s="105">
        <v>0</v>
      </c>
      <c r="H56" s="105">
        <v>0</v>
      </c>
      <c r="I56" s="113">
        <f t="shared" si="4"/>
        <v>0</v>
      </c>
      <c r="J56" s="105">
        <v>0</v>
      </c>
      <c r="K56" s="105">
        <v>0</v>
      </c>
      <c r="L56" s="105">
        <v>0</v>
      </c>
      <c r="M56" s="113">
        <f t="shared" si="5"/>
        <v>0</v>
      </c>
      <c r="O56" s="8"/>
    </row>
    <row r="57" spans="2:15" ht="15" customHeight="1" x14ac:dyDescent="0.25">
      <c r="B57" s="135" t="s">
        <v>8</v>
      </c>
      <c r="C57" s="136"/>
      <c r="D57" s="136"/>
      <c r="E57" s="137"/>
      <c r="F57" s="116">
        <v>0</v>
      </c>
      <c r="G57" s="105">
        <v>0</v>
      </c>
      <c r="H57" s="105">
        <v>0</v>
      </c>
      <c r="I57" s="113">
        <f t="shared" si="4"/>
        <v>0</v>
      </c>
      <c r="J57" s="105">
        <v>0</v>
      </c>
      <c r="K57" s="105">
        <v>0</v>
      </c>
      <c r="L57" s="105">
        <v>0</v>
      </c>
      <c r="M57" s="113">
        <f t="shared" si="5"/>
        <v>0</v>
      </c>
      <c r="O57" s="8"/>
    </row>
    <row r="58" spans="2:15" ht="15" customHeight="1" x14ac:dyDescent="0.25">
      <c r="B58" s="135" t="s">
        <v>9</v>
      </c>
      <c r="C58" s="136"/>
      <c r="D58" s="136"/>
      <c r="E58" s="137"/>
      <c r="F58" s="116">
        <v>0</v>
      </c>
      <c r="G58" s="105">
        <v>0</v>
      </c>
      <c r="H58" s="105">
        <v>0</v>
      </c>
      <c r="I58" s="113">
        <f>F58+G58+H58</f>
        <v>0</v>
      </c>
      <c r="J58" s="105">
        <v>0</v>
      </c>
      <c r="K58" s="105">
        <v>0</v>
      </c>
      <c r="L58" s="105">
        <v>0</v>
      </c>
      <c r="M58" s="113">
        <f t="shared" si="5"/>
        <v>0</v>
      </c>
      <c r="O58" s="8"/>
    </row>
    <row r="59" spans="2:15" ht="30" customHeight="1" x14ac:dyDescent="0.25">
      <c r="B59" s="135" t="s">
        <v>10</v>
      </c>
      <c r="C59" s="136"/>
      <c r="D59" s="136"/>
      <c r="E59" s="137"/>
      <c r="F59" s="116">
        <v>0</v>
      </c>
      <c r="G59" s="105">
        <v>0</v>
      </c>
      <c r="H59" s="105">
        <v>0</v>
      </c>
      <c r="I59" s="113">
        <f>H59+G59+F59</f>
        <v>0</v>
      </c>
      <c r="J59" s="105">
        <v>0</v>
      </c>
      <c r="K59" s="105">
        <v>0</v>
      </c>
      <c r="L59" s="105">
        <v>0</v>
      </c>
      <c r="M59" s="113">
        <f t="shared" si="5"/>
        <v>0</v>
      </c>
      <c r="O59" s="8"/>
    </row>
    <row r="60" spans="2:15" ht="45" customHeight="1" x14ac:dyDescent="0.25">
      <c r="B60" s="135" t="s">
        <v>11</v>
      </c>
      <c r="C60" s="136"/>
      <c r="D60" s="136"/>
      <c r="E60" s="137"/>
      <c r="F60" s="116">
        <v>0</v>
      </c>
      <c r="G60" s="105">
        <v>0</v>
      </c>
      <c r="H60" s="105">
        <v>0</v>
      </c>
      <c r="I60" s="113">
        <f>H60+G60+F60</f>
        <v>0</v>
      </c>
      <c r="J60" s="105">
        <v>0</v>
      </c>
      <c r="K60" s="105">
        <v>0</v>
      </c>
      <c r="L60" s="105">
        <v>0</v>
      </c>
      <c r="M60" s="113">
        <f t="shared" si="5"/>
        <v>0</v>
      </c>
      <c r="O60" s="8"/>
    </row>
    <row r="61" spans="2:15" ht="30" customHeight="1" x14ac:dyDescent="0.25">
      <c r="B61" s="135" t="s">
        <v>24</v>
      </c>
      <c r="C61" s="136"/>
      <c r="D61" s="136"/>
      <c r="E61" s="137"/>
      <c r="F61" s="117" t="e">
        <f>G36</f>
        <v>#DIV/0!</v>
      </c>
      <c r="G61" s="108"/>
      <c r="H61" s="108"/>
      <c r="I61" s="106" t="e">
        <f>H61+G61+F61</f>
        <v>#DIV/0!</v>
      </c>
      <c r="J61" s="107" t="e">
        <f>J36</f>
        <v>#DIV/0!</v>
      </c>
      <c r="K61" s="108"/>
      <c r="L61" s="108"/>
      <c r="M61" s="106" t="e">
        <f t="shared" si="5"/>
        <v>#DIV/0!</v>
      </c>
      <c r="O61" s="8"/>
    </row>
    <row r="62" spans="2:15" ht="30" customHeight="1" thickBot="1" x14ac:dyDescent="0.3">
      <c r="B62" s="135" t="s">
        <v>57</v>
      </c>
      <c r="C62" s="136"/>
      <c r="D62" s="136"/>
      <c r="E62" s="137"/>
      <c r="F62" s="118" t="e">
        <f>G41</f>
        <v>#DIV/0!</v>
      </c>
      <c r="G62" s="109"/>
      <c r="H62" s="109"/>
      <c r="I62" s="110" t="e">
        <f>I61</f>
        <v>#DIV/0!</v>
      </c>
      <c r="J62" s="107" t="e">
        <f>J61</f>
        <v>#DIV/0!</v>
      </c>
      <c r="K62" s="108"/>
      <c r="L62" s="108"/>
      <c r="M62" s="106" t="e">
        <f>M61</f>
        <v>#DIV/0!</v>
      </c>
    </row>
    <row r="63" spans="2:15" ht="19.5" thickBot="1" x14ac:dyDescent="0.35">
      <c r="B63" s="213" t="s">
        <v>38</v>
      </c>
      <c r="C63" s="214"/>
      <c r="D63" s="214"/>
      <c r="E63" s="215"/>
      <c r="F63" s="219" t="e">
        <f>SUM(I49:I62)</f>
        <v>#DIV/0!</v>
      </c>
      <c r="G63" s="219"/>
      <c r="H63" s="219"/>
      <c r="I63" s="220"/>
      <c r="J63" s="147" t="e">
        <f>SUM(M49:M62)</f>
        <v>#DIV/0!</v>
      </c>
      <c r="K63" s="148"/>
      <c r="L63" s="148"/>
      <c r="M63" s="149"/>
      <c r="O63" s="31"/>
    </row>
    <row r="64" spans="2:15" ht="21.75" thickBot="1" x14ac:dyDescent="0.4">
      <c r="B64" s="216" t="s">
        <v>21</v>
      </c>
      <c r="C64" s="217"/>
      <c r="D64" s="217"/>
      <c r="E64" s="218"/>
      <c r="F64" s="222" t="e">
        <f>F63+J63</f>
        <v>#DIV/0!</v>
      </c>
      <c r="G64" s="223"/>
      <c r="H64" s="223"/>
      <c r="I64" s="223"/>
      <c r="J64" s="223"/>
      <c r="K64" s="223"/>
      <c r="L64" s="223"/>
      <c r="M64" s="224"/>
    </row>
    <row r="65" spans="2:16" ht="15" customHeight="1" thickBot="1" x14ac:dyDescent="0.3"/>
    <row r="66" spans="2:16" ht="21.75" thickBot="1" x14ac:dyDescent="0.4">
      <c r="B66" s="128" t="s">
        <v>48</v>
      </c>
      <c r="C66" s="129"/>
      <c r="D66" s="129"/>
      <c r="E66" s="129"/>
      <c r="F66" s="129"/>
      <c r="G66" s="129"/>
      <c r="H66" s="129"/>
      <c r="I66" s="129"/>
      <c r="J66" s="158"/>
      <c r="K66" s="6"/>
      <c r="L66" s="6"/>
      <c r="M66" s="6"/>
      <c r="N66" s="6"/>
      <c r="O66" s="6"/>
      <c r="P66" s="6"/>
    </row>
    <row r="67" spans="2:16" ht="15" customHeight="1" thickBot="1" x14ac:dyDescent="0.3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 ht="20.100000000000001" customHeight="1" x14ac:dyDescent="0.25">
      <c r="B68" s="211" t="s">
        <v>49</v>
      </c>
      <c r="C68" s="212"/>
      <c r="D68" s="212"/>
      <c r="E68" s="212"/>
      <c r="F68" s="212"/>
      <c r="G68" s="59" t="str">
        <f>$B$11</f>
        <v>Nom de l'entreprise A</v>
      </c>
      <c r="H68" s="59" t="str">
        <f>$B$13</f>
        <v>Nom de l'entreprise B</v>
      </c>
      <c r="I68" s="60" t="s">
        <v>13</v>
      </c>
      <c r="J68" s="60" t="s">
        <v>14</v>
      </c>
      <c r="K68" s="6"/>
      <c r="L68" s="6"/>
      <c r="M68" s="6"/>
      <c r="N68" s="6"/>
      <c r="O68" s="6"/>
      <c r="P68" s="6"/>
    </row>
    <row r="69" spans="2:16" ht="20.100000000000001" customHeight="1" x14ac:dyDescent="0.4">
      <c r="B69" s="207" t="s">
        <v>35</v>
      </c>
      <c r="C69" s="208"/>
      <c r="D69" s="208"/>
      <c r="E69" s="208"/>
      <c r="F69" s="208"/>
      <c r="G69" s="111">
        <v>0</v>
      </c>
      <c r="H69" s="111">
        <v>0</v>
      </c>
      <c r="I69" s="114">
        <f>G69+H69</f>
        <v>0</v>
      </c>
      <c r="J69" s="64" t="e">
        <f>I69/$M$42</f>
        <v>#DIV/0!</v>
      </c>
      <c r="K69" s="132" t="e">
        <f>IF(J69+J70&lt;25%, "La contribution des industriels dans le projet doit égale ou supérieur à 25% du coût total du projet", "OK")</f>
        <v>#DIV/0!</v>
      </c>
      <c r="L69" s="133"/>
      <c r="M69" s="133"/>
      <c r="N69" s="33"/>
      <c r="O69" s="33"/>
      <c r="P69" s="33"/>
    </row>
    <row r="70" spans="2:16" ht="20.100000000000001" customHeight="1" x14ac:dyDescent="0.25">
      <c r="B70" s="209" t="s">
        <v>31</v>
      </c>
      <c r="C70" s="210"/>
      <c r="D70" s="210"/>
      <c r="E70" s="210"/>
      <c r="F70" s="210"/>
      <c r="G70" s="112" t="e">
        <f>I36</f>
        <v>#DIV/0!</v>
      </c>
      <c r="H70" s="112" t="e">
        <f>L36</f>
        <v>#DIV/0!</v>
      </c>
      <c r="I70" s="108" t="e">
        <f>H70+G70</f>
        <v>#DIV/0!</v>
      </c>
      <c r="J70" s="64" t="e">
        <f>I70/$M$42</f>
        <v>#DIV/0!</v>
      </c>
      <c r="K70" s="32"/>
      <c r="L70" s="33"/>
      <c r="M70" s="33"/>
      <c r="N70" s="33"/>
      <c r="O70" s="33"/>
      <c r="P70" s="33"/>
    </row>
    <row r="71" spans="2:16" ht="21.95" customHeight="1" thickBot="1" x14ac:dyDescent="0.3">
      <c r="B71" s="205" t="s">
        <v>56</v>
      </c>
      <c r="C71" s="206"/>
      <c r="D71" s="206"/>
      <c r="E71" s="206"/>
      <c r="F71" s="206"/>
      <c r="G71" s="122" t="e">
        <f>G69+G70</f>
        <v>#DIV/0!</v>
      </c>
      <c r="H71" s="69" t="e">
        <f>H69+H70</f>
        <v>#DIV/0!</v>
      </c>
      <c r="I71" s="70" t="e">
        <f>I69+I70</f>
        <v>#DIV/0!</v>
      </c>
      <c r="J71" s="65" t="e">
        <f>J69+J70</f>
        <v>#DIV/0!</v>
      </c>
      <c r="K71" s="11"/>
      <c r="L71" s="30"/>
      <c r="M71" s="30"/>
      <c r="N71" s="30"/>
      <c r="O71" s="30"/>
      <c r="P71" s="30"/>
    </row>
    <row r="72" spans="2:16" ht="15.75" thickBot="1" x14ac:dyDescent="0.3">
      <c r="B72" s="119"/>
      <c r="C72" s="120"/>
      <c r="D72" s="120"/>
      <c r="E72" s="120"/>
      <c r="F72" s="121"/>
      <c r="G72" s="85"/>
      <c r="H72" s="86"/>
      <c r="I72" s="24"/>
      <c r="J72" s="25"/>
      <c r="K72" s="11"/>
      <c r="L72" s="30"/>
      <c r="M72" s="30"/>
      <c r="N72" s="30"/>
      <c r="O72" s="30"/>
      <c r="P72" s="30"/>
    </row>
    <row r="73" spans="2:16" ht="20.100000000000001" customHeight="1" x14ac:dyDescent="0.25">
      <c r="B73" s="252" t="s">
        <v>50</v>
      </c>
      <c r="C73" s="253"/>
      <c r="D73" s="253"/>
      <c r="E73" s="253"/>
      <c r="F73" s="253"/>
      <c r="G73" s="249"/>
      <c r="H73" s="249"/>
      <c r="I73" s="250"/>
      <c r="J73" s="251"/>
      <c r="K73" s="11"/>
      <c r="L73" s="12"/>
      <c r="M73" s="12"/>
      <c r="N73" s="12"/>
      <c r="O73" s="12"/>
      <c r="P73" s="12"/>
    </row>
    <row r="74" spans="2:16" ht="20.100000000000001" customHeight="1" x14ac:dyDescent="0.25">
      <c r="B74" s="144" t="s">
        <v>22</v>
      </c>
      <c r="C74" s="145"/>
      <c r="D74" s="145"/>
      <c r="E74" s="145"/>
      <c r="F74" s="146"/>
      <c r="G74" s="34" t="str">
        <f>$B$11</f>
        <v>Nom de l'entreprise A</v>
      </c>
      <c r="H74" s="34" t="str">
        <f>$B$13</f>
        <v>Nom de l'entreprise B</v>
      </c>
      <c r="I74" s="27" t="s">
        <v>13</v>
      </c>
      <c r="J74" s="27" t="s">
        <v>14</v>
      </c>
      <c r="K74" s="11"/>
      <c r="L74" s="12"/>
      <c r="M74" s="12"/>
      <c r="N74" s="12"/>
      <c r="O74" s="12"/>
      <c r="P74" s="12"/>
    </row>
    <row r="75" spans="2:16" ht="38.25" customHeight="1" x14ac:dyDescent="0.25">
      <c r="B75" s="254" t="s">
        <v>25</v>
      </c>
      <c r="C75" s="255"/>
      <c r="D75" s="255"/>
      <c r="E75" s="255"/>
      <c r="F75" s="255"/>
      <c r="G75" s="63" t="e">
        <f>IF(G42&gt;150000,MIN(150000-G36,M42/2),G42-G36)</f>
        <v>#DIV/0!</v>
      </c>
      <c r="H75" s="63" t="e">
        <f>IF(J42&gt;150000,MIN(150000-J36,M42/2),J42-J36)</f>
        <v>#DIV/0!</v>
      </c>
      <c r="I75" s="63" t="e">
        <f t="shared" ref="I75:I81" si="6">G75+H75</f>
        <v>#DIV/0!</v>
      </c>
      <c r="J75" s="64" t="e">
        <f>I75/G88</f>
        <v>#DIV/0!</v>
      </c>
      <c r="K75" s="132" t="e">
        <f>IF(OR((I75+G76)&gt;300000,J75&gt;50%),"La contribution du MEI ne peut pas dépasser 50% du coût total du projet, sans dépasser 300 000$","OK")</f>
        <v>#DIV/0!</v>
      </c>
      <c r="L75" s="133"/>
      <c r="M75" s="133"/>
      <c r="N75" s="33"/>
      <c r="O75" s="33"/>
      <c r="P75" s="33"/>
    </row>
    <row r="76" spans="2:16" ht="20.100000000000001" customHeight="1" x14ac:dyDescent="0.25">
      <c r="B76" s="260" t="s">
        <v>16</v>
      </c>
      <c r="C76" s="261"/>
      <c r="D76" s="261"/>
      <c r="E76" s="261"/>
      <c r="F76" s="262"/>
      <c r="G76" s="63" t="e">
        <f>I41</f>
        <v>#DIV/0!</v>
      </c>
      <c r="H76" s="63" t="e">
        <f>L41</f>
        <v>#DIV/0!</v>
      </c>
      <c r="I76" s="63" t="e">
        <f>G76+H76</f>
        <v>#DIV/0!</v>
      </c>
      <c r="J76" s="64" t="e">
        <f>I76/G88</f>
        <v>#DIV/0!</v>
      </c>
      <c r="K76" s="11"/>
      <c r="L76" s="12"/>
      <c r="M76" s="12"/>
      <c r="N76" s="12"/>
      <c r="O76" s="12"/>
      <c r="P76" s="12"/>
    </row>
    <row r="77" spans="2:16" ht="21.95" customHeight="1" x14ac:dyDescent="0.25">
      <c r="B77" s="238" t="s">
        <v>39</v>
      </c>
      <c r="C77" s="239"/>
      <c r="D77" s="239"/>
      <c r="E77" s="239"/>
      <c r="F77" s="240"/>
      <c r="G77" s="68" t="e">
        <f>G75+G76</f>
        <v>#DIV/0!</v>
      </c>
      <c r="H77" s="70" t="e">
        <f>H75+H76</f>
        <v>#DIV/0!</v>
      </c>
      <c r="I77" s="70" t="e">
        <f>I75+I76</f>
        <v>#DIV/0!</v>
      </c>
      <c r="J77" s="65" t="e">
        <f>J75+J76</f>
        <v>#DIV/0!</v>
      </c>
      <c r="K77" s="11"/>
      <c r="L77" s="12"/>
      <c r="M77" s="12"/>
      <c r="N77" s="12"/>
      <c r="O77" s="12"/>
      <c r="P77" s="12"/>
    </row>
    <row r="78" spans="2:16" x14ac:dyDescent="0.25">
      <c r="B78" s="21"/>
      <c r="C78" s="22"/>
      <c r="D78" s="22"/>
      <c r="E78" s="22"/>
      <c r="F78" s="23"/>
      <c r="G78" s="85"/>
      <c r="H78" s="86"/>
      <c r="I78" s="24"/>
      <c r="J78" s="25"/>
      <c r="K78" s="11"/>
      <c r="L78" s="12"/>
      <c r="M78" s="12"/>
      <c r="N78" s="12"/>
      <c r="O78" s="12"/>
      <c r="P78" s="12"/>
    </row>
    <row r="79" spans="2:16" ht="20.100000000000001" customHeight="1" x14ac:dyDescent="0.25">
      <c r="B79" s="246" t="s">
        <v>51</v>
      </c>
      <c r="C79" s="247"/>
      <c r="D79" s="247"/>
      <c r="E79" s="247"/>
      <c r="F79" s="248"/>
      <c r="G79" s="34" t="str">
        <f>$B$11</f>
        <v>Nom de l'entreprise A</v>
      </c>
      <c r="H79" s="34" t="str">
        <f>$B$13</f>
        <v>Nom de l'entreprise B</v>
      </c>
      <c r="I79" s="27" t="s">
        <v>13</v>
      </c>
      <c r="J79" s="27" t="s">
        <v>14</v>
      </c>
      <c r="K79" s="11"/>
      <c r="L79" s="12"/>
      <c r="M79" s="12"/>
      <c r="N79" s="12"/>
      <c r="O79" s="12"/>
      <c r="P79" s="12"/>
    </row>
    <row r="80" spans="2:16" ht="20.100000000000001" customHeight="1" x14ac:dyDescent="0.25">
      <c r="B80" s="256" t="s">
        <v>30</v>
      </c>
      <c r="C80" s="257"/>
      <c r="D80" s="257"/>
      <c r="E80" s="257"/>
      <c r="F80" s="257"/>
      <c r="G80" s="111">
        <v>0</v>
      </c>
      <c r="H80" s="111">
        <v>0</v>
      </c>
      <c r="I80" s="13">
        <f t="shared" si="6"/>
        <v>0</v>
      </c>
      <c r="J80" s="66" t="e">
        <f>I80/G88</f>
        <v>#DIV/0!</v>
      </c>
      <c r="K80" s="82"/>
      <c r="L80" s="83"/>
      <c r="M80" s="83"/>
      <c r="N80" s="83"/>
      <c r="O80" s="83"/>
      <c r="P80" s="83"/>
    </row>
    <row r="81" spans="2:17" ht="20.100000000000001" customHeight="1" thickBot="1" x14ac:dyDescent="0.3">
      <c r="B81" s="258" t="s">
        <v>30</v>
      </c>
      <c r="C81" s="259"/>
      <c r="D81" s="259"/>
      <c r="E81" s="259"/>
      <c r="F81" s="259"/>
      <c r="G81" s="111">
        <v>0</v>
      </c>
      <c r="H81" s="111">
        <v>0</v>
      </c>
      <c r="I81" s="14">
        <f t="shared" si="6"/>
        <v>0</v>
      </c>
      <c r="J81" s="67" t="e">
        <f>I81/G88</f>
        <v>#DIV/0!</v>
      </c>
      <c r="K81" s="102"/>
      <c r="L81" s="83"/>
      <c r="M81" s="83"/>
      <c r="N81" s="83"/>
      <c r="O81" s="83"/>
      <c r="P81" s="83"/>
    </row>
    <row r="82" spans="2:17" ht="21.95" customHeight="1" x14ac:dyDescent="0.25">
      <c r="B82" s="238" t="s">
        <v>55</v>
      </c>
      <c r="C82" s="239"/>
      <c r="D82" s="239"/>
      <c r="E82" s="239"/>
      <c r="F82" s="240"/>
      <c r="G82" s="68" t="e">
        <f>G77+G80+G81</f>
        <v>#DIV/0!</v>
      </c>
      <c r="H82" s="71" t="e">
        <f>H77+H80+H81</f>
        <v>#DIV/0!</v>
      </c>
      <c r="I82" s="71" t="e">
        <f>I75+I76+I80+I81</f>
        <v>#DIV/0!</v>
      </c>
      <c r="J82" s="65" t="e">
        <f>J75+J76+J80+J81</f>
        <v>#DIV/0!</v>
      </c>
      <c r="K82" s="132" t="e">
        <f>IF(J82&gt;75%,"Le taux de cumul des contributions publics ne peut dépasser 75% des dépenses admissibles du projet","OK")</f>
        <v>#DIV/0!</v>
      </c>
      <c r="L82" s="133"/>
      <c r="M82" s="133"/>
      <c r="N82" s="89"/>
      <c r="O82" s="89"/>
      <c r="P82" s="89"/>
      <c r="Q82" s="9"/>
    </row>
    <row r="83" spans="2:17" ht="20.45" customHeight="1" x14ac:dyDescent="0.25">
      <c r="B83" s="16"/>
      <c r="C83" s="16"/>
      <c r="D83" s="16"/>
      <c r="E83" s="16"/>
      <c r="F83" s="9"/>
      <c r="K83" s="30"/>
      <c r="L83" s="16"/>
      <c r="M83" s="16"/>
      <c r="N83" s="16"/>
      <c r="O83" s="16"/>
      <c r="P83" s="16"/>
      <c r="Q83" s="9"/>
    </row>
    <row r="84" spans="2:17" ht="20.100000000000001" customHeight="1" x14ac:dyDescent="0.25">
      <c r="B84" s="16"/>
      <c r="C84" s="16"/>
      <c r="D84" s="16"/>
      <c r="E84" s="16"/>
      <c r="F84" s="9"/>
      <c r="G84" s="34" t="str">
        <f>$B$11</f>
        <v>Nom de l'entreprise A</v>
      </c>
      <c r="H84" s="34" t="str">
        <f>$B$13</f>
        <v>Nom de l'entreprise B</v>
      </c>
      <c r="K84" s="30"/>
      <c r="L84" s="16"/>
      <c r="M84" s="16"/>
      <c r="N84" s="16"/>
      <c r="O84" s="16"/>
      <c r="P84" s="16"/>
      <c r="Q84" s="9"/>
    </row>
    <row r="85" spans="2:17" ht="21.95" customHeight="1" x14ac:dyDescent="0.25">
      <c r="B85" s="238" t="s">
        <v>32</v>
      </c>
      <c r="C85" s="239"/>
      <c r="D85" s="239"/>
      <c r="E85" s="239"/>
      <c r="F85" s="240"/>
      <c r="G85" s="104" t="e">
        <f>G82+G71</f>
        <v>#DIV/0!</v>
      </c>
      <c r="H85" s="104" t="e">
        <f>H71+H82</f>
        <v>#DIV/0!</v>
      </c>
      <c r="K85" s="134" t="e">
        <f>IF(OR(G85-G42&lt;2,G85-G42&gt;-2),"","Attention: La somme des revenus par entreprise doit être égal à la somme des dépenses")</f>
        <v>#DIV/0!</v>
      </c>
      <c r="L85" s="134"/>
      <c r="M85" s="134"/>
      <c r="N85" s="87"/>
      <c r="O85" s="87"/>
      <c r="P85" s="87"/>
      <c r="Q85" s="9"/>
    </row>
    <row r="86" spans="2:17" ht="20.45" customHeight="1" x14ac:dyDescent="0.25">
      <c r="B86" s="16"/>
      <c r="C86" s="16"/>
      <c r="D86" s="16"/>
      <c r="E86" s="16"/>
      <c r="F86" s="9"/>
      <c r="K86" s="134" t="e">
        <f>IF(OR(H85-J42&lt;2,H85-J42&gt;-2),"","Attention: La somme des revenus par entreprise doit être égal à la somme des dépenses")</f>
        <v>#DIV/0!</v>
      </c>
      <c r="L86" s="134"/>
      <c r="M86" s="134"/>
      <c r="N86" s="87"/>
      <c r="O86" s="87"/>
      <c r="P86" s="87"/>
      <c r="Q86" s="9"/>
    </row>
    <row r="87" spans="2:17" ht="15.75" thickBot="1" x14ac:dyDescent="0.3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2:17" ht="40.5" customHeight="1" thickBot="1" x14ac:dyDescent="0.35">
      <c r="B88" s="241" t="s">
        <v>23</v>
      </c>
      <c r="C88" s="242"/>
      <c r="D88" s="242"/>
      <c r="E88" s="242"/>
      <c r="F88" s="242"/>
      <c r="G88" s="243" t="e">
        <f>I82+I71</f>
        <v>#DIV/0!</v>
      </c>
      <c r="H88" s="244"/>
      <c r="I88" s="244"/>
      <c r="J88" s="245"/>
      <c r="K88" s="130" t="e">
        <f>IF(AND((M42-G88)&gt;=-1, (M42-G88)&lt;=1),"Votre budget est équilibré","Le total des contributions publiques et privées doivent être égales au coût total du projet")</f>
        <v>#DIV/0!</v>
      </c>
      <c r="L88" s="131"/>
      <c r="M88" s="131"/>
      <c r="N88" s="88"/>
      <c r="O88" s="88"/>
      <c r="P88" s="29"/>
    </row>
    <row r="89" spans="2:17" x14ac:dyDescent="0.25">
      <c r="K89" s="26"/>
      <c r="L89" s="29"/>
      <c r="M89" s="29"/>
      <c r="N89" s="29"/>
      <c r="O89" s="29"/>
      <c r="P89" s="29"/>
    </row>
    <row r="92" spans="2:17" x14ac:dyDescent="0.25">
      <c r="L92" s="8"/>
    </row>
  </sheetData>
  <mergeCells count="100">
    <mergeCell ref="B85:F85"/>
    <mergeCell ref="B88:F88"/>
    <mergeCell ref="G88:J88"/>
    <mergeCell ref="B79:F79"/>
    <mergeCell ref="G73:J73"/>
    <mergeCell ref="B73:F73"/>
    <mergeCell ref="B82:F82"/>
    <mergeCell ref="B75:F75"/>
    <mergeCell ref="B80:F80"/>
    <mergeCell ref="B81:F81"/>
    <mergeCell ref="B77:F77"/>
    <mergeCell ref="B76:F76"/>
    <mergeCell ref="O24:R24"/>
    <mergeCell ref="N23:R23"/>
    <mergeCell ref="B32:F32"/>
    <mergeCell ref="B33:F33"/>
    <mergeCell ref="B3:M3"/>
    <mergeCell ref="B17:M17"/>
    <mergeCell ref="B21:F21"/>
    <mergeCell ref="M19:M21"/>
    <mergeCell ref="B23:F23"/>
    <mergeCell ref="G19:I19"/>
    <mergeCell ref="J19:L19"/>
    <mergeCell ref="G20:I20"/>
    <mergeCell ref="J20:L20"/>
    <mergeCell ref="B29:F29"/>
    <mergeCell ref="B31:F31"/>
    <mergeCell ref="B12:M12"/>
    <mergeCell ref="B41:F41"/>
    <mergeCell ref="B37:F37"/>
    <mergeCell ref="B42:F42"/>
    <mergeCell ref="B35:F35"/>
    <mergeCell ref="B71:F71"/>
    <mergeCell ref="B69:F69"/>
    <mergeCell ref="B70:F70"/>
    <mergeCell ref="B68:F68"/>
    <mergeCell ref="B63:E63"/>
    <mergeCell ref="B64:E64"/>
    <mergeCell ref="F63:I63"/>
    <mergeCell ref="F46:I46"/>
    <mergeCell ref="F64:M64"/>
    <mergeCell ref="G39:I39"/>
    <mergeCell ref="J39:L39"/>
    <mergeCell ref="G40:I40"/>
    <mergeCell ref="B5:M5"/>
    <mergeCell ref="B7:M7"/>
    <mergeCell ref="B9:M9"/>
    <mergeCell ref="B10:M10"/>
    <mergeCell ref="B34:F34"/>
    <mergeCell ref="B19:F20"/>
    <mergeCell ref="B22:F22"/>
    <mergeCell ref="B25:F25"/>
    <mergeCell ref="B24:F24"/>
    <mergeCell ref="B15:E15"/>
    <mergeCell ref="B13:E13"/>
    <mergeCell ref="B11:E11"/>
    <mergeCell ref="F11:M11"/>
    <mergeCell ref="F13:M13"/>
    <mergeCell ref="F15:M15"/>
    <mergeCell ref="B14:M14"/>
    <mergeCell ref="J40:L40"/>
    <mergeCell ref="B30:F30"/>
    <mergeCell ref="G37:I37"/>
    <mergeCell ref="J37:L37"/>
    <mergeCell ref="B26:F26"/>
    <mergeCell ref="B27:F27"/>
    <mergeCell ref="B28:F28"/>
    <mergeCell ref="B36:F36"/>
    <mergeCell ref="M39:M40"/>
    <mergeCell ref="B39:F40"/>
    <mergeCell ref="B66:J66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G42:I42"/>
    <mergeCell ref="J42:L42"/>
    <mergeCell ref="J46:L46"/>
    <mergeCell ref="F47:I47"/>
    <mergeCell ref="J47:M47"/>
    <mergeCell ref="B44:M44"/>
    <mergeCell ref="K88:M88"/>
    <mergeCell ref="K69:M69"/>
    <mergeCell ref="K75:M75"/>
    <mergeCell ref="K82:M82"/>
    <mergeCell ref="K85:M85"/>
    <mergeCell ref="K86:M86"/>
    <mergeCell ref="B49:E49"/>
    <mergeCell ref="B50:E50"/>
    <mergeCell ref="B51:E51"/>
    <mergeCell ref="B48:E48"/>
    <mergeCell ref="B74:F74"/>
    <mergeCell ref="J63:M63"/>
  </mergeCells>
  <conditionalFormatting sqref="K76:P79 K70:P71 K75 N75:P75">
    <cfRule type="containsText" dxfId="34" priority="40" operator="containsText" text="OK">
      <formula>NOT(ISERROR(SEARCH("OK",K70)))</formula>
    </cfRule>
  </conditionalFormatting>
  <conditionalFormatting sqref="K69 K73:P74">
    <cfRule type="containsText" dxfId="33" priority="39" operator="containsText" text="OK">
      <formula>NOT(ISERROR(SEARCH("OK",K69)))</formula>
    </cfRule>
  </conditionalFormatting>
  <conditionalFormatting sqref="I52">
    <cfRule type="cellIs" dxfId="32" priority="34" operator="notEqual">
      <formula>$I$26</formula>
    </cfRule>
  </conditionalFormatting>
  <conditionalFormatting sqref="I53">
    <cfRule type="cellIs" dxfId="31" priority="33" operator="notEqual">
      <formula>$I$27</formula>
    </cfRule>
  </conditionalFormatting>
  <conditionalFormatting sqref="I54">
    <cfRule type="cellIs" dxfId="30" priority="32" operator="notEqual">
      <formula>$I$28</formula>
    </cfRule>
  </conditionalFormatting>
  <conditionalFormatting sqref="I56">
    <cfRule type="cellIs" dxfId="29" priority="31" operator="notEqual">
      <formula>$I$30</formula>
    </cfRule>
  </conditionalFormatting>
  <conditionalFormatting sqref="I58">
    <cfRule type="cellIs" dxfId="28" priority="29" operator="notEqual">
      <formula>$I$32</formula>
    </cfRule>
  </conditionalFormatting>
  <conditionalFormatting sqref="I60">
    <cfRule type="cellIs" dxfId="27" priority="28" operator="notEqual">
      <formula>$I$34</formula>
    </cfRule>
  </conditionalFormatting>
  <conditionalFormatting sqref="I55">
    <cfRule type="cellIs" dxfId="26" priority="27" operator="notEqual">
      <formula>$I$29</formula>
    </cfRule>
  </conditionalFormatting>
  <conditionalFormatting sqref="M52">
    <cfRule type="cellIs" dxfId="25" priority="23" operator="notEqual">
      <formula>$L$26</formula>
    </cfRule>
  </conditionalFormatting>
  <conditionalFormatting sqref="M53">
    <cfRule type="cellIs" dxfId="24" priority="22" operator="notEqual">
      <formula>$L$27</formula>
    </cfRule>
  </conditionalFormatting>
  <conditionalFormatting sqref="M54">
    <cfRule type="cellIs" dxfId="23" priority="21" operator="notEqual">
      <formula>$L$28</formula>
    </cfRule>
  </conditionalFormatting>
  <conditionalFormatting sqref="M55">
    <cfRule type="cellIs" dxfId="22" priority="20" operator="notEqual">
      <formula>$L$29</formula>
    </cfRule>
  </conditionalFormatting>
  <conditionalFormatting sqref="M56">
    <cfRule type="cellIs" dxfId="21" priority="19" operator="notEqual">
      <formula>$L$30</formula>
    </cfRule>
  </conditionalFormatting>
  <conditionalFormatting sqref="M57">
    <cfRule type="cellIs" dxfId="20" priority="18" operator="notEqual">
      <formula>$L$31</formula>
    </cfRule>
  </conditionalFormatting>
  <conditionalFormatting sqref="M58">
    <cfRule type="cellIs" dxfId="19" priority="17" operator="notEqual">
      <formula>$L$32</formula>
    </cfRule>
  </conditionalFormatting>
  <conditionalFormatting sqref="M60">
    <cfRule type="cellIs" dxfId="18" priority="16" operator="notEqual">
      <formula>$L$34</formula>
    </cfRule>
  </conditionalFormatting>
  <conditionalFormatting sqref="K88">
    <cfRule type="containsText" dxfId="17" priority="14" operator="containsText" text="privé">
      <formula>NOT(ISERROR(SEARCH("privé",K88)))</formula>
    </cfRule>
    <cfRule type="containsText" dxfId="16" priority="15" operator="containsText" text="équilibré">
      <formula>NOT(ISERROR(SEARCH("équilibré",K88)))</formula>
    </cfRule>
  </conditionalFormatting>
  <conditionalFormatting sqref="I50">
    <cfRule type="cellIs" dxfId="15" priority="41" operator="notEqual">
      <formula>$I$23</formula>
    </cfRule>
  </conditionalFormatting>
  <conditionalFormatting sqref="M50">
    <cfRule type="cellIs" dxfId="14" priority="42" operator="notEqual">
      <formula>$L$23</formula>
    </cfRule>
  </conditionalFormatting>
  <conditionalFormatting sqref="I51">
    <cfRule type="cellIs" dxfId="13" priority="43" operator="notEqual">
      <formula>$I$25</formula>
    </cfRule>
  </conditionalFormatting>
  <conditionalFormatting sqref="M51">
    <cfRule type="cellIs" dxfId="12" priority="44" operator="notEqual">
      <formula>$L$25</formula>
    </cfRule>
  </conditionalFormatting>
  <conditionalFormatting sqref="I49">
    <cfRule type="cellIs" dxfId="11" priority="13" operator="notEqual">
      <formula>$I$22</formula>
    </cfRule>
  </conditionalFormatting>
  <conditionalFormatting sqref="M49">
    <cfRule type="cellIs" dxfId="10" priority="12" operator="notEqual">
      <formula>$L$22</formula>
    </cfRule>
  </conditionalFormatting>
  <conditionalFormatting sqref="I57">
    <cfRule type="cellIs" dxfId="9" priority="11" operator="notEqual">
      <formula>$I$31</formula>
    </cfRule>
  </conditionalFormatting>
  <conditionalFormatting sqref="B83:E84 B86:E86">
    <cfRule type="containsText" dxfId="8" priority="10" operator="containsText" text="équilibré">
      <formula>NOT(ISERROR(SEARCH("équilibré",B83)))</formula>
    </cfRule>
  </conditionalFormatting>
  <conditionalFormatting sqref="N24">
    <cfRule type="cellIs" dxfId="7" priority="5" operator="greaterThan">
      <formula>0.2</formula>
    </cfRule>
    <cfRule type="cellIs" dxfId="6" priority="6" operator="lessThan">
      <formula>0.1999</formula>
    </cfRule>
    <cfRule type="cellIs" dxfId="5" priority="7" operator="greaterThan">
      <formula>"20,00%%"</formula>
    </cfRule>
  </conditionalFormatting>
  <conditionalFormatting sqref="K82 N82:P82">
    <cfRule type="containsText" dxfId="4" priority="4" operator="containsText" text="OK">
      <formula>NOT(ISERROR(SEARCH("OK",K82)))</formula>
    </cfRule>
  </conditionalFormatting>
  <conditionalFormatting sqref="K69 K70:P70">
    <cfRule type="containsText" dxfId="3" priority="3" operator="containsText" text="OK">
      <formula>NOT(ISERROR(SEARCH("OK",K69)))</formula>
    </cfRule>
  </conditionalFormatting>
  <conditionalFormatting sqref="G85">
    <cfRule type="cellIs" dxfId="2" priority="45" operator="notBetween">
      <formula>$G$42</formula>
      <formula>300001</formula>
    </cfRule>
  </conditionalFormatting>
  <conditionalFormatting sqref="H85">
    <cfRule type="cellIs" dxfId="1" priority="2" operator="notBetween">
      <formula>$G$42</formula>
      <formula>300001</formula>
    </cfRule>
  </conditionalFormatting>
  <conditionalFormatting sqref="K72:P72">
    <cfRule type="containsText" dxfId="0" priority="1" operator="containsText" text="OK">
      <formula>NOT(ISERROR(SEARCH("OK",K72)))</formula>
    </cfRule>
  </conditionalFormatting>
  <dataValidations count="1">
    <dataValidation type="list" allowBlank="1" showInputMessage="1" showErrorMessage="1" sqref="B15" xr:uid="{0281014E-92DA-49A5-8FFB-F1937C8C6328}">
      <formula1>"choisissez,1,2,3"</formula1>
    </dataValidation>
  </dataValidations>
  <printOptions horizontalCentered="1" verticalCentered="1"/>
  <pageMargins left="0.25" right="0.25" top="0.75" bottom="0.75" header="0.3" footer="0.3"/>
  <pageSetup scale="68" orientation="landscape" verticalDpi="300" r:id="rId1"/>
  <headerFooter>
    <oddHeader>&amp;L&amp;G</oddHeader>
    <oddFooter>&amp;RCRIBIQ, décembre 2019</oddFooter>
  </headerFooter>
  <rowBreaks count="2" manualBreakCount="2">
    <brk id="38" min="1" max="12" man="1"/>
    <brk id="65" max="16383" man="1"/>
  </rowBreaks>
  <colBreaks count="2" manualBreakCount="2">
    <brk id="14" min="2" max="87" man="1"/>
    <brk id="18" min="2" max="78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87B86654AAD4E871CFE55843E0C12" ma:contentTypeVersion="5" ma:contentTypeDescription="Crée un document." ma:contentTypeScope="" ma:versionID="ed2587a0c40a3393c30526e02b27ff41">
  <xsd:schema xmlns:xsd="http://www.w3.org/2001/XMLSchema" xmlns:xs="http://www.w3.org/2001/XMLSchema" xmlns:p="http://schemas.microsoft.com/office/2006/metadata/properties" xmlns:ns2="35ce1cac-82b8-4dc9-963c-c432fb9c17b6" targetNamespace="http://schemas.microsoft.com/office/2006/metadata/properties" ma:root="true" ma:fieldsID="f58ba68d5ff266fbec59b494239d5de2" ns2:_="">
    <xsd:import namespace="35ce1cac-82b8-4dc9-963c-c432fb9c1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1cac-82b8-4dc9-963c-c432fb9c1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FFB07-E917-48FF-9C30-9BDD4937C605}"/>
</file>

<file path=customXml/itemProps2.xml><?xml version="1.0" encoding="utf-8"?>
<ds:datastoreItem xmlns:ds="http://schemas.openxmlformats.org/officeDocument/2006/customXml" ds:itemID="{D131ED1E-D1AD-4C21-B1AA-EF34CD203807}">
  <ds:schemaRefs>
    <ds:schemaRef ds:uri="http://purl.org/dc/elements/1.1/"/>
    <ds:schemaRef ds:uri="http://schemas.microsoft.com/office/2006/documentManagement/types"/>
    <ds:schemaRef ds:uri="http://www.w3.org/XML/1998/namespace"/>
    <ds:schemaRef ds:uri="ac679a0b-5550-4815-9cf8-6054c716f4d3"/>
    <ds:schemaRef ds:uri="http://schemas.microsoft.com/office/2006/metadata/properties"/>
    <ds:schemaRef ds:uri="http://purl.org/dc/terms/"/>
    <ds:schemaRef ds:uri="694b7c2a-814b-4119-af85-ed3b24563768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7A75D85-522F-4F1B-993E-B5916C75EB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10. Coût et financement</vt:lpstr>
      <vt:lpstr>'10. Coût et financement'!Zone_d_impression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benyagoub (admin)</dc:creator>
  <cp:lastModifiedBy>Jean Philippe Chenel</cp:lastModifiedBy>
  <cp:lastPrinted>2020-11-05T17:02:06Z</cp:lastPrinted>
  <dcterms:created xsi:type="dcterms:W3CDTF">2019-12-02T18:55:35Z</dcterms:created>
  <dcterms:modified xsi:type="dcterms:W3CDTF">2022-04-05T18:31:42Z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0x010100D9787B86654AAD4E871CFE55843E0C12</vt:lpwstr>
  </property>
  <property fmtid="{D5CDD505-2E9C-101B-9397-08002B2CF9AE}" pid="3" name="Order">
    <vt:r8>1093600</vt:r8>
  </property>
</Properties>
</file>